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 iterate="1" iterateCount="1"/>
</workbook>
</file>

<file path=xl/calcChain.xml><?xml version="1.0" encoding="utf-8"?>
<calcChain xmlns="http://schemas.openxmlformats.org/spreadsheetml/2006/main">
  <c r="I7" i="1"/>
  <c r="I6"/>
  <c r="H7"/>
  <c r="J7" s="1"/>
  <c r="H6"/>
  <c r="J6" s="1"/>
  <c r="G7"/>
  <c r="G6"/>
  <c r="J81"/>
  <c r="I70"/>
  <c r="H70"/>
  <c r="E70"/>
  <c r="J47"/>
  <c r="J64"/>
  <c r="G8" l="1"/>
  <c r="I8"/>
  <c r="H8"/>
  <c r="I100"/>
  <c r="H100"/>
  <c r="E100"/>
  <c r="J99"/>
  <c r="J37"/>
  <c r="J57"/>
  <c r="J49"/>
  <c r="J48"/>
  <c r="J36"/>
  <c r="J28"/>
  <c r="J30"/>
  <c r="J22"/>
  <c r="J17"/>
  <c r="J69"/>
  <c r="J63"/>
  <c r="J39"/>
  <c r="J42"/>
  <c r="J66"/>
  <c r="J59"/>
  <c r="J67"/>
  <c r="J68"/>
  <c r="J65"/>
  <c r="J62"/>
  <c r="J61"/>
  <c r="J60"/>
  <c r="J58"/>
  <c r="J56"/>
  <c r="J55"/>
  <c r="J50"/>
  <c r="J53"/>
  <c r="J51"/>
  <c r="J54"/>
  <c r="J52"/>
  <c r="J46"/>
  <c r="J45"/>
  <c r="J41"/>
  <c r="J43"/>
  <c r="J40"/>
  <c r="J44"/>
  <c r="J38"/>
  <c r="J35"/>
  <c r="J33"/>
  <c r="J34"/>
  <c r="J31"/>
  <c r="J32"/>
  <c r="J29"/>
  <c r="J26"/>
  <c r="J27"/>
  <c r="J25"/>
  <c r="J24"/>
  <c r="J23"/>
  <c r="J20"/>
  <c r="J19"/>
  <c r="J21"/>
  <c r="J18"/>
  <c r="J16"/>
  <c r="J80"/>
  <c r="J98"/>
  <c r="J88"/>
  <c r="J97"/>
  <c r="J96"/>
  <c r="J95"/>
  <c r="J94"/>
  <c r="J93"/>
  <c r="J91"/>
  <c r="J90"/>
  <c r="J92"/>
  <c r="J89"/>
  <c r="J86"/>
  <c r="J87"/>
  <c r="J85"/>
  <c r="J84"/>
  <c r="J83"/>
  <c r="J82"/>
  <c r="J8" l="1"/>
  <c r="J70"/>
  <c r="J100"/>
</calcChain>
</file>

<file path=xl/sharedStrings.xml><?xml version="1.0" encoding="utf-8"?>
<sst xmlns="http://schemas.openxmlformats.org/spreadsheetml/2006/main" count="276" uniqueCount="172">
  <si>
    <t>Kategoria drogi</t>
  </si>
  <si>
    <t>Liczba wniosków</t>
  </si>
  <si>
    <t>Wnioskowana kwota dofinansowania (w zł)</t>
  </si>
  <si>
    <t>Deklarowana kwota środków własnych (w zł)</t>
  </si>
  <si>
    <t>Ogółem wartość (w zł)</t>
  </si>
  <si>
    <t>Gminne</t>
  </si>
  <si>
    <t>Powiatowe</t>
  </si>
  <si>
    <t>Razem</t>
  </si>
  <si>
    <t>L.p.</t>
  </si>
  <si>
    <t>Wnioskodawca</t>
  </si>
  <si>
    <t>Nazwa zadania</t>
  </si>
  <si>
    <t>Długość odcinka (w km)</t>
  </si>
  <si>
    <t>Ogółem wartość projektu  (w zł)</t>
  </si>
  <si>
    <t>Powiat Starachowicki</t>
  </si>
  <si>
    <t>P</t>
  </si>
  <si>
    <t>WSTĘPNA LISTA RANKINGOWA  - DROGI GMINNE</t>
  </si>
  <si>
    <r>
      <t>Rodzaj zadania</t>
    </r>
    <r>
      <rPr>
        <b/>
        <vertAlign val="superscript"/>
        <sz val="9"/>
        <color rgb="FF000000"/>
        <rFont val="Times New Roman"/>
        <family val="1"/>
        <charset val="238"/>
      </rPr>
      <t>1</t>
    </r>
  </si>
  <si>
    <r>
      <t>Liczba punktów przyznanych przez członków Komisji</t>
    </r>
    <r>
      <rPr>
        <b/>
        <vertAlign val="superscript"/>
        <sz val="10"/>
        <color rgb="FF000000"/>
        <rFont val="Times New Roman"/>
        <family val="1"/>
        <charset val="238"/>
      </rPr>
      <t>2</t>
    </r>
  </si>
  <si>
    <r>
      <t>Liczba punktów uzyskanych w kryterium nr 1</t>
    </r>
    <r>
      <rPr>
        <b/>
        <vertAlign val="superscript"/>
        <sz val="10"/>
        <color rgb="FF000000"/>
        <rFont val="Times New Roman"/>
        <family val="1"/>
        <charset val="238"/>
      </rPr>
      <t>3</t>
    </r>
  </si>
  <si>
    <t>1) B- budowa (rozbudowa), P- przebudowa, R-remont</t>
  </si>
  <si>
    <t xml:space="preserve">2) średnia arytmetyczna ocen przyznanych przez członków Komisji </t>
  </si>
  <si>
    <t xml:space="preserve">3) średnia arytmetyczna punktów przyznanych przez poszczególnych członków Komisji podczas oceny wniosku według Kryterium nr 1 </t>
  </si>
  <si>
    <t>WSTĘPNA LISTA RANKINGOWA  - DROGI POWIATOWE</t>
  </si>
  <si>
    <t>Powiat Kielecki</t>
  </si>
  <si>
    <t>Przebudowa drogi powiatowej nr 0332T w miejscowości Słopiec</t>
  </si>
  <si>
    <t>Powiat Ostrowiecki</t>
  </si>
  <si>
    <t>Przebudwa drogi nr 0603T Szerzawy - Chybice - Wieloborowice - Szarotka</t>
  </si>
  <si>
    <t>Powiat Jędrzejowski</t>
  </si>
  <si>
    <t>Przebudowa drogi powiatowej nr 0178 T na odcinku Mierzawa - Sędziszów.</t>
  </si>
  <si>
    <t>Powiat Opatowski</t>
  </si>
  <si>
    <t>Przebudowa drogi powiatowej nr 0671T w miejscowości Szewna</t>
  </si>
  <si>
    <t>Powiat Konecki</t>
  </si>
  <si>
    <t>Powiat Włoszczowski</t>
  </si>
  <si>
    <t>"Przebudowa drogi powiatowej nr 0245T Kurzelów - Komparzów na odcinku dł. 2,5 km"</t>
  </si>
  <si>
    <t>Remont ciągów dróg powiatowych nr 0732T Męczennice - Słabuszewice - Gołębiów Szlachecki w km 0+700 -4+955 i o nr 0731T Włostów - Osada Cukrowni Włostów  - Gozdawa - Żurawinki - Słabuszowice - Międzygórz -Rogal w m. Międzygórz w km 7+231 - 8+711 o łącznej dł. odc. 5,735 km</t>
  </si>
  <si>
    <t>Powiat Buski</t>
  </si>
  <si>
    <t>Przebudowa dróg powiatowych usprawniejących komunikację pomiędzy drogami krajowymi i wojewódzkimi na terenie powiatu buskiego</t>
  </si>
  <si>
    <t>Powiat Skarżyski</t>
  </si>
  <si>
    <t>Przebudowa układu komunikacyjnego dróg powiatowych Nr 0254T 0231T, 0238T w gminach Kluczewsko, Secemin, Radków poprawiająca bezpieczeństwo i dostępność na odcinkuach dróg Kolonia Mrowina - Piaski, Marchocice - Secemin, Kossow - Chycza"</t>
  </si>
  <si>
    <t>Powiat Kazimierski</t>
  </si>
  <si>
    <t>Przebudowa dróg powiatowych nr 0530 T Kazimierza Wielka - Odonów oraz nr 0531T Odonów - Łyczaków</t>
  </si>
  <si>
    <t>Przebudowa drogi powiatowej nr 0484T w miejscowości Gnieździska</t>
  </si>
  <si>
    <t>Przebudowa drogi powiatowej nr 0288T w miejscowościach Kostomłoty Pierwsze</t>
  </si>
  <si>
    <t>Powiat Staszowski</t>
  </si>
  <si>
    <t>Przebudowa odcinków dróg powiatowych na terenie Powiatu Staszowskiego w 2016 r w ramach Programu rozwoju gminnej i powiatowej infrasturktury drogowej na lata 2016-2019</t>
  </si>
  <si>
    <t>Remont drogi powiatowej nr 0693T Ożarów - Stroża - Śródborze- Klin - Łysowody - dr. Woj.. Nr 755 w m. Ożarów, Stróża, Śródborze w km 0+505 - 5+895 odc. dł 5,390 km</t>
  </si>
  <si>
    <t>R</t>
  </si>
  <si>
    <t>B/P</t>
  </si>
  <si>
    <t>1)  B- budowa (rozbudowa), P- przebudowa, R- remont</t>
  </si>
  <si>
    <t>Dofinansowanie na rok 2016</t>
  </si>
  <si>
    <t xml:space="preserve">Wstępna lista rankingowa wniosków o dofinansowanie w ramach "Programu rozwoju gminnej i powiatowej infrastruktury drogowej na lata 2016-2019"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</si>
  <si>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WOJEWÓDZTWO ŚWIĘTOKRZYSKIE</t>
  </si>
  <si>
    <t>Gmina Waśniów</t>
  </si>
  <si>
    <t>Przebudowa drogi gminnej nr 393030T Nagorzyce - Witosławice - Nieskurzów o długości 3110 mb.</t>
  </si>
  <si>
    <t>Gmina Zagnańsk</t>
  </si>
  <si>
    <t>Budowa drogi od Bartkowa do Goleniaw, gm. Zagnańsk oraz przebudowa infrasturktury technicznej</t>
  </si>
  <si>
    <t>Gmina Fałków</t>
  </si>
  <si>
    <t>Remont ulicy Osnowa oraz ulicy Zasadzie,  w mijscowości Czermno  i Kolonia Czermno w gminie Fałków</t>
  </si>
  <si>
    <t>Gmina Gnojno</t>
  </si>
  <si>
    <t>Przebudowa drogi gminnej nr 323008T w miejscowości Gnojno</t>
  </si>
  <si>
    <t>Gmina Morawica</t>
  </si>
  <si>
    <t>Budowa drogi gminnej Bilcza Zastawie - Podsukowie - Etap III</t>
  </si>
  <si>
    <t>Gmina Małogoszcz</t>
  </si>
  <si>
    <t>Przebudowa dróg gminnych nr 343032T i nr 343034T na odcinku od Placu Kościuszki w Małogoszczu od skrzyżowania z drogą wojewódzką nr 728 w m. Mieronice, o długości ok. 3,7 km</t>
  </si>
  <si>
    <t>Gmina Oleśnica</t>
  </si>
  <si>
    <t xml:space="preserve">Przebudowa drogi gminnej nr 356017T od km 0+000 do km 0+495 w miejscowości Oleśnica </t>
  </si>
  <si>
    <t>Gmina Końskie</t>
  </si>
  <si>
    <t>Przebudowa ulicy Wojska Polskiego w Końskich</t>
  </si>
  <si>
    <t>Gmina Sitkówka - Nowiny</t>
  </si>
  <si>
    <t>Budowa dróg gminnych wraz z ciągami pieszymi i zjazdami indywidualnymi w miejscowości Zagrody w Gminie Sitkówka - Nowiny</t>
  </si>
  <si>
    <t>Gmina Staszów</t>
  </si>
  <si>
    <t>Budowa ulic wraz z infrastrukturą towarzyszącą na osielu Małopolskie w Staszowie II Etap</t>
  </si>
  <si>
    <t>Gmina Brody</t>
  </si>
  <si>
    <t>Przebudowa drogi gminnej nr 313028T Ruda - Adamów - etap I</t>
  </si>
  <si>
    <t>Gmina Krasocin</t>
  </si>
  <si>
    <t>Remont drogi gminnej 335003T Występu - Cieśle, etap II</t>
  </si>
  <si>
    <t>Gmina Strawczyn</t>
  </si>
  <si>
    <t>Gmina Bejsce</t>
  </si>
  <si>
    <t>Przebudowa drogi gminnej 000096 T Morawiany - Jeziory - Piotrowice od km 0+000 do km 1+505 długości 1505 mb.</t>
  </si>
  <si>
    <t>Gmina Górno</t>
  </si>
  <si>
    <t>Przebudowa drogi gminnej w Cedzynie polegająca na budowie chodnika dla pieszych wzdłuż drogi gminnej Nr 000871T wraz z nawierzchnią drogi</t>
  </si>
  <si>
    <t>Gmina Starachowice</t>
  </si>
  <si>
    <t>Gmina Stąporków</t>
  </si>
  <si>
    <t xml:space="preserve">Gmina Busko - Zdrój </t>
  </si>
  <si>
    <t>Gmina Kielce</t>
  </si>
  <si>
    <t>Rozbudowa ul. Szkolnej w Kielcach</t>
  </si>
  <si>
    <t>Gmina Michałów</t>
  </si>
  <si>
    <t>Remont i przebudowa drogi gminnej nr 345003T Pozory - Polichono od km 0+000 do km 2+000</t>
  </si>
  <si>
    <t>Gmina Solec - Zdrój</t>
  </si>
  <si>
    <t>Przebudowa i budowa dróg gminnych usprawniająca komunikację i poprawiająca bezpieczeństwo w ruchu drogowym na terenie gminy Solec - Zdrój - etap I Budowa drogi gminnej ul. Ogrodowej w miejscowości Solec - Zdrój od km 0+000 do km 0+156</t>
  </si>
  <si>
    <t>Gmina Łagów</t>
  </si>
  <si>
    <t>Gmina Nowy Korczyn</t>
  </si>
  <si>
    <t>Rozwój gminnej infrastruktury drogowej na terenie Gminy Nowy Korczyn  poprzez remont/przebudowę dróg gminnych w miejscowościach  Sępichów, Grotniki Małe, Nowy Korczyn, Ucisków</t>
  </si>
  <si>
    <t>Gmina Sadowie</t>
  </si>
  <si>
    <t>Remont drogi nr 003301T Zochcin przez wieś o dł. Odc. 1,650 km</t>
  </si>
  <si>
    <t>Gmina Nowa Słupia</t>
  </si>
  <si>
    <t>Remont dróg gminnych w miejscowościach: Nowa Słupia ul. Łazy, Jeziorko (Zarzecze), Sosnówka oraz Stara Słupia (Podchełmie).</t>
  </si>
  <si>
    <t xml:space="preserve">Gmina Ożarów </t>
  </si>
  <si>
    <t>Remont drogi gminnej nr 360042T Julianów - Gliniany</t>
  </si>
  <si>
    <t>Gmina Sandomierz</t>
  </si>
  <si>
    <t>Remont i przebudowa nawierzchni jezdni, chodników, oświetlenia oraz miejsc parkingowych wraz z oznakowaniem pionowym i poziomym ulicy: Schinzla i Dobkiewicza w Sandomierzu</t>
  </si>
  <si>
    <t>Gmina Słupia (Konecka)</t>
  </si>
  <si>
    <t>Gmina Włoszczowa</t>
  </si>
  <si>
    <t>Przebudowa drogi gminej nr 397026T - ul. Konopnickiej we Włoszczowie</t>
  </si>
  <si>
    <t xml:space="preserve">Gmina Jędrzejów </t>
  </si>
  <si>
    <t xml:space="preserve">Gmina Masłów </t>
  </si>
  <si>
    <t>Gmina Piekoszów</t>
  </si>
  <si>
    <t>Gmina Bliżyn</t>
  </si>
  <si>
    <t>Budowa drogi gminnej dojazdowej w Gilowie od skrzyżowania z drogą krajową nr 42</t>
  </si>
  <si>
    <t>Gmina Pińczów</t>
  </si>
  <si>
    <t>Przebudowa ulic: Szkolnej, Nowy Świat i Kościuszki w Pińczowie</t>
  </si>
  <si>
    <t>Gmina Suchedniów</t>
  </si>
  <si>
    <t>Przebudowa ulicy Gajzlera, przebudowa i remont ulicy Kościelnej wraz z budową i przebudową infrastruktury komunalnej w miejscowości Suchedniów</t>
  </si>
  <si>
    <t>Gmina Szydłów</t>
  </si>
  <si>
    <t>Przebudowa odcinków dróg gminnych na terenie gminy Szydłów w 2016 roku w ramach Programu Rozwoju Gminnej i powiatowej Infrastruktury Drogowej na lata 2016 - 2019</t>
  </si>
  <si>
    <t>Gmina Ostrowiec Św,</t>
  </si>
  <si>
    <t>Budowa ul. Szmaragdowej, J. Milewskiego i S. Jeżewskiego oraz przebudowa ul. Świerkowej w Ostrowcu Świętokrzyskim</t>
  </si>
  <si>
    <t>Gmina Ostrowiec Św.</t>
  </si>
  <si>
    <t>B</t>
  </si>
  <si>
    <t>P/B</t>
  </si>
  <si>
    <t xml:space="preserve">Gmina Wodzisław </t>
  </si>
  <si>
    <t>Przebudowa ulicy Rzecznej w Wodzisławiu, na dł 0,250 km, no odcinku km 0+000 do 0+250</t>
  </si>
  <si>
    <t>Gmina  Łączna</t>
  </si>
  <si>
    <t>Przebudowa drogi gminnej nr 1516017 w miejscowości Czerowona Górka</t>
  </si>
  <si>
    <t>Gmina Raków</t>
  </si>
  <si>
    <t>Poprawa bezpieczeństwa na drogach poprzez przebudowę dróg gminnych w miejscowości Rembów i Drogowle</t>
  </si>
  <si>
    <t xml:space="preserve">Gmina Tuczępy </t>
  </si>
  <si>
    <t>Przebudowa drogi gminnej nr 004207T Jarosławice - Januszkowice na długości 0,999 km na odcinku od 0+000 km do 0+999 km.</t>
  </si>
  <si>
    <t>Przebudowa drogi gminnej Tur Dolny - Wrocieryż od km 0+0410 do km 2+810</t>
  </si>
  <si>
    <t>Gmina Tarłów</t>
  </si>
  <si>
    <t>Gmina Połaniec</t>
  </si>
  <si>
    <t>RAZEM</t>
  </si>
  <si>
    <t>Skrzyżowanie ul. Piekoszowskiej z ul.. Jagielońską w Kielcach</t>
  </si>
  <si>
    <t>Remont i przebudowa nawierzchni jezdni, chodników, oświetlenia oraz miejsc parkingowych wraz z oznakowaniem pionowym i poziomym ulicy: Maciejewskiego i Cieśli w Sandomierzu</t>
  </si>
  <si>
    <t>Budowa drogi ul. Małej i Osiedlowej w Chałupkach</t>
  </si>
  <si>
    <t>Przebudowa ulicy Wjazdowej w Sielpi</t>
  </si>
  <si>
    <t>Przebudowa drogi gminnej ul. Madejówka w miejscowości Promnik Gmina Strawczyn</t>
  </si>
  <si>
    <t>Przebudowa drogi gminnej nr 360032T Janów - Tużników</t>
  </si>
  <si>
    <t>Przebudowa drogi gminnej Luta III - Szałas nr 386014T</t>
  </si>
  <si>
    <t>Powiat Pińczowski</t>
  </si>
  <si>
    <t>Przebudowa drogi powiatowej nr 0068T Kozubów - Dzierążnia - Drożejowice w m. Dzierążnia</t>
  </si>
  <si>
    <t>Kwota dotacj na woj. Świętokrzyskie</t>
  </si>
  <si>
    <t>1)</t>
  </si>
  <si>
    <t>Członkowie Komisji:</t>
  </si>
  <si>
    <t>2)</t>
  </si>
  <si>
    <t>3)</t>
  </si>
  <si>
    <t>4)</t>
  </si>
  <si>
    <t>5)</t>
  </si>
  <si>
    <t xml:space="preserve">Data:…………………. </t>
  </si>
  <si>
    <t>Zatwierdzam</t>
  </si>
  <si>
    <t xml:space="preserve">Wojewoda Świętokrzyski </t>
  </si>
  <si>
    <t>Usprawnienie systemu komunikacyjnego na terenie Gminy Busko-Zdrój poprzez budowę ulicy łączącej ul. Młyńską z ul. Siesławska, przebudowę ulic: Jasnej, Promyk, Jodłowej oraz przebudowa dróg gminnych położonych na terenie sołectwa Mikułowice"</t>
  </si>
  <si>
    <t>Rozbudowa drogi w Czarnieckiej Górze</t>
  </si>
  <si>
    <t>Przebudowa drogi gminnej w miejscowości Niedżwiedź -Hochlówka Gmina Strawczyn</t>
  </si>
  <si>
    <t>Przebudowa i remont ulicy L. Chrzanowskiego w Ostrowcu Świętokrzyskim na odcinku od skrzyżowania z ul. Polną  do skrzyżowania z ul J. Kilińskiego</t>
  </si>
  <si>
    <t>Remont drogi powiatowej nr 0717T Łężyce - Biskupice -Czekaj -Gołoszyce - Modliborzyce - Piskrzyn - Baranówek - Janczyce -Stobiec -Zaldów w m. Oziębłów, Gołoszyce, Modliborzyce w km 2+410 - 4+730 i w km 4+955 - 7 +515 o łącznej dł. odc. 4,880 km</t>
  </si>
  <si>
    <t xml:space="preserve">Remont drogi powiatowej nr 0690T Jelenia Góra - Magonie -Boria - Podgórze - Wiktoryn - Teofilów - Duranów - Brzozowa - Wólka Lipowa - Cegielnia -Julianów - Tadeuszów - Słupia Nadbrzeżna w m. Teofilów, Duranów, Brzozowa, Wólka Lipowa, Cegielnia, Julianów, Tadeuszów, Słupia Nadbrzeżna w km 7+970 -25+604 odc. o łącznej dł. 17,634 km </t>
  </si>
  <si>
    <t>Remont drogi gminnej w miejscowości Masłów Drugi - ul. Spacerowa i remont drogi gminnej w miejscowości  Masłów Pierwszy - Łącznik (ul. Spacerowa i Krajobrazowa).</t>
  </si>
  <si>
    <t>Przebudowa ul. Południowej, Żytniej Mjr Nurta w Starachowicach -realizacja 2016</t>
  </si>
  <si>
    <t>Usprawnienie systemu komunikacyjnego na terenie Gminy Busko-Zdrój poprzez budowę ulicy łączącej ul. Młyńską z ul. Siesławską, przebudowę ulic: Jasnej, Promyk, Jodłowej oraz przebudowę dróg gminnych położonych na terenie sołectwa Mikułowice"</t>
  </si>
  <si>
    <t>Remont drogi gminnej nr 338049T Wola Łagowska (Kącik) - Gęsice w ramach zadania pn. Rozwój Infrastruktury drogowej na terenie Gminy Łagów poprzez remont drogi gminnej Wola Łagowska (Kącik) - Gęsice Nr 338049T w km 0+000 do km 0+555 oraz odbudowa zniszczonego mostu w ciągu drogi gminnej 338029T w Łagowie, ul. Dule - Podskale</t>
  </si>
  <si>
    <t>Przebudowa drogi gminnej nr 001569T Słupia - Radwanów na odcinku od drogi 0401T do drogi 0397T w km 1 +572 do 2 +347 na odcinku o dł. 775 mb</t>
  </si>
  <si>
    <t>Przebudowa dróg gminnych w ciągu ulic;: S. Konarskiego, Osiedlowej, Spółdzielczej, M. Reja, Słodowej, Zamoście, Wspólnej, W. Kadłubka, Kolejowej, Spokojnej, Nowej i Cichej w Jędrzejowie - Etap I</t>
  </si>
  <si>
    <t>Remont ul. Południowej położonej w ciągu drogi gminnej nr 002841 T Micigózd - Kamionki</t>
  </si>
  <si>
    <t>Przebudowa drogi gminnej: Tarłów - Zemborzyn Kościelny, Tarłów - Kolonia Dąbrówka</t>
  </si>
  <si>
    <t>Przebudowa dróg gminnych na terenie Miasta i Gminy Połaniec realizacja w 2016 r.</t>
  </si>
  <si>
    <t>Remont drogi gminnej - ulicy Kolejowej - w miejscowości Kolonia Czermno w gminie Fałków</t>
  </si>
  <si>
    <t>Przebudowa drogi powiatowej nr 0570T Osiny - Mokre Niwy - Krupów - Trębowiec Duży - gr. woj. świętokrzyskiego</t>
  </si>
  <si>
    <t>Przebudowa drogi powiatowej ul. Armii Krajowej w km 0+000 - 0+660 wraz z przebudową skrzyżowania ulic: Staszica, Armii Krajowej i Warszawskiej (budowa ronda) i przebudowa skrzyżowania ulic: Armii Krajowej, Lipowej, Wojska Polskiego i Mostowej</t>
  </si>
  <si>
    <t>Przebudowa ulicy Polnej na odcinku od skżyrzowania z ulicą Iłżecką do skrzyżowania z ulicą M. Radwana oraz na odcinku od skżyrzowania z ulicą M. Radwana do skrzyżowania z ulicą L. Chrzanowskiego wraz z przebudową skrzyżowania ulicy Polnej i Siennieńskiej w Ostrowcu Świętokrzyskim</t>
  </si>
  <si>
    <t>Przebudowa ul. Szydłowieckiej oraz ul. Niepodległości na odcinku od ul. Szydłowskiej do dworca PKP wraz z rozbudową ulicy Wiejskiej na odcinku pomiędzy ulicami Sokolą i Szydłowiecką z budową ronda na skrzyżowaniu ulic Wiejskiej i Sokolej w Skarżysku Koamiennej</t>
  </si>
  <si>
    <t>Przebudwa ul. Rycerskiej na odcinku od km 1+400 do km 2+200 w Skarżysku - Kamiennej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</si>
</sst>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vertAlign val="superscript"/>
      <sz val="9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133">
    <xf numFmtId="0" fontId="0" fillId="0" borderId="0" xfId="0"/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 wrapText="1"/>
    </xf>
    <xf numFmtId="4" fontId="14" fillId="2" borderId="7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14" fillId="2" borderId="5" xfId="2" applyFont="1" applyFill="1" applyBorder="1" applyAlignment="1">
      <alignment horizontal="left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vertical="center"/>
    </xf>
    <xf numFmtId="4" fontId="14" fillId="2" borderId="5" xfId="2" applyNumberFormat="1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right" vertical="center" wrapText="1"/>
    </xf>
    <xf numFmtId="0" fontId="14" fillId="2" borderId="5" xfId="2" applyFont="1" applyFill="1" applyBorder="1" applyAlignment="1">
      <alignment horizontal="left" wrapText="1"/>
    </xf>
    <xf numFmtId="0" fontId="14" fillId="2" borderId="5" xfId="2" applyFont="1" applyFill="1" applyBorder="1" applyAlignment="1">
      <alignment horizontal="center" wrapText="1"/>
    </xf>
    <xf numFmtId="4" fontId="14" fillId="2" borderId="5" xfId="2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center" vertical="center" wrapText="1"/>
    </xf>
    <xf numFmtId="4" fontId="14" fillId="2" borderId="7" xfId="2" applyNumberFormat="1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vertical="center"/>
    </xf>
    <xf numFmtId="4" fontId="8" fillId="0" borderId="8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0" fontId="0" fillId="0" borderId="0" xfId="0" applyBorder="1"/>
    <xf numFmtId="4" fontId="14" fillId="2" borderId="3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4" fontId="8" fillId="0" borderId="1" xfId="0" applyNumberFormat="1" applyFont="1" applyBorder="1" applyAlignment="1">
      <alignment horizontal="center" vertical="center" wrapText="1"/>
    </xf>
    <xf numFmtId="0" fontId="0" fillId="0" borderId="23" xfId="0" applyBorder="1"/>
    <xf numFmtId="0" fontId="0" fillId="0" borderId="22" xfId="0" applyBorder="1"/>
    <xf numFmtId="0" fontId="0" fillId="0" borderId="20" xfId="0" applyBorder="1"/>
    <xf numFmtId="0" fontId="0" fillId="0" borderId="15" xfId="0" applyBorder="1"/>
    <xf numFmtId="0" fontId="0" fillId="0" borderId="24" xfId="0" applyBorder="1"/>
    <xf numFmtId="0" fontId="0" fillId="0" borderId="21" xfId="0" applyBorder="1"/>
    <xf numFmtId="0" fontId="0" fillId="0" borderId="14" xfId="0" applyBorder="1"/>
    <xf numFmtId="0" fontId="0" fillId="0" borderId="4" xfId="0" applyBorder="1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2" fillId="0" borderId="24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24" xfId="0" applyFont="1" applyBorder="1"/>
    <xf numFmtId="0" fontId="15" fillId="2" borderId="24" xfId="0" applyFont="1" applyFill="1" applyBorder="1" applyAlignment="1">
      <alignment vertical="center" wrapText="1"/>
    </xf>
    <xf numFmtId="0" fontId="13" fillId="0" borderId="24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1" fillId="0" borderId="0" xfId="0" applyFont="1" applyBorder="1" applyAlignment="1">
      <alignment horizontal="center" wrapText="1"/>
    </xf>
    <xf numFmtId="4" fontId="7" fillId="0" borderId="1" xfId="0" applyNumberFormat="1" applyFont="1" applyBorder="1" applyAlignment="1"/>
    <xf numFmtId="0" fontId="7" fillId="2" borderId="5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right" vertical="center"/>
    </xf>
    <xf numFmtId="4" fontId="7" fillId="2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vertical="center" wrapText="1"/>
    </xf>
    <xf numFmtId="0" fontId="10" fillId="0" borderId="2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3" fillId="0" borderId="24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2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8" fillId="2" borderId="21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topLeftCell="A94" workbookViewId="0">
      <selection activeCell="G80" sqref="G80"/>
    </sheetView>
  </sheetViews>
  <sheetFormatPr defaultRowHeight="15"/>
  <cols>
    <col min="1" max="1" width="14" customWidth="1"/>
    <col min="2" max="2" width="12.85546875" customWidth="1"/>
    <col min="3" max="3" width="38.85546875" customWidth="1"/>
    <col min="4" max="4" width="17.42578125" customWidth="1"/>
    <col min="5" max="5" width="15.7109375" customWidth="1"/>
    <col min="6" max="6" width="17" customWidth="1"/>
    <col min="7" max="7" width="15" customWidth="1"/>
    <col min="8" max="8" width="14" customWidth="1"/>
    <col min="9" max="10" width="13.42578125" customWidth="1"/>
  </cols>
  <sheetData>
    <row r="1" spans="1:10" ht="15.75">
      <c r="A1" s="116" t="s">
        <v>50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5.75">
      <c r="A2" s="121" t="s">
        <v>49</v>
      </c>
      <c r="B2" s="122"/>
      <c r="C2" s="122"/>
      <c r="D2" s="122"/>
      <c r="E2" s="122"/>
      <c r="F2" s="122"/>
      <c r="G2" s="122"/>
      <c r="H2" s="122"/>
      <c r="I2" s="122"/>
      <c r="J2" s="123"/>
    </row>
    <row r="3" spans="1:10" ht="15.75">
      <c r="A3" s="121" t="s">
        <v>51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10" ht="15.75" customHeight="1" thickBo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51.75" customHeight="1" thickBot="1">
      <c r="A5" s="86"/>
      <c r="B5" s="87"/>
      <c r="C5" s="90" t="s">
        <v>148</v>
      </c>
      <c r="D5" s="6"/>
      <c r="E5" s="7"/>
      <c r="F5" s="8" t="s">
        <v>0</v>
      </c>
      <c r="G5" s="9" t="s">
        <v>1</v>
      </c>
      <c r="H5" s="9" t="s">
        <v>2</v>
      </c>
      <c r="I5" s="9" t="s">
        <v>3</v>
      </c>
      <c r="J5" s="9" t="s">
        <v>4</v>
      </c>
    </row>
    <row r="6" spans="1:10" ht="15.75" thickBot="1">
      <c r="A6" s="86"/>
      <c r="B6" s="87"/>
      <c r="C6" s="85" t="s">
        <v>149</v>
      </c>
      <c r="D6" s="3"/>
      <c r="E6" s="3"/>
      <c r="F6" s="4" t="s">
        <v>5</v>
      </c>
      <c r="G6" s="51">
        <f>SUM(A69)</f>
        <v>54</v>
      </c>
      <c r="H6" s="52">
        <f>SUM(H16:H69)</f>
        <v>40150883.550000004</v>
      </c>
      <c r="I6" s="52">
        <f>SUM(I16:I69)</f>
        <v>47237780.480000019</v>
      </c>
      <c r="J6" s="52">
        <f>SUM(H6:I6)</f>
        <v>87388664.030000031</v>
      </c>
    </row>
    <row r="7" spans="1:10" ht="15.75" thickBot="1">
      <c r="A7" s="86"/>
      <c r="B7" s="87"/>
      <c r="C7" s="85" t="s">
        <v>150</v>
      </c>
      <c r="D7" s="3"/>
      <c r="E7" s="3"/>
      <c r="F7" s="4" t="s">
        <v>6</v>
      </c>
      <c r="G7" s="51">
        <f>SUM(A99)</f>
        <v>21</v>
      </c>
      <c r="H7" s="52">
        <f>SUM(H79:H99)</f>
        <v>31047773</v>
      </c>
      <c r="I7" s="52">
        <f>SUM(I79:I99)</f>
        <v>31047783.829999994</v>
      </c>
      <c r="J7" s="52">
        <f>SUM(H7:I7)</f>
        <v>62095556.829999998</v>
      </c>
    </row>
    <row r="8" spans="1:10" ht="15.75" thickBot="1">
      <c r="A8" s="86"/>
      <c r="B8" s="87"/>
      <c r="C8" s="132"/>
      <c r="D8" s="2"/>
      <c r="E8" s="3"/>
      <c r="F8" s="1" t="s">
        <v>7</v>
      </c>
      <c r="G8" s="51">
        <f>SUM(G6:G7)</f>
        <v>75</v>
      </c>
      <c r="H8" s="52">
        <f>SUM(H6:H7)</f>
        <v>71198656.550000012</v>
      </c>
      <c r="I8" s="67">
        <f>SUM(I6:I7)</f>
        <v>78285564.310000017</v>
      </c>
      <c r="J8" s="52">
        <f>SUM(H8:I8)</f>
        <v>149484220.86000001</v>
      </c>
    </row>
    <row r="9" spans="1:10" ht="15.75" thickBot="1">
      <c r="A9" s="86"/>
      <c r="B9" s="87"/>
      <c r="C9" s="132"/>
      <c r="D9" s="63"/>
      <c r="E9" s="63"/>
      <c r="F9" s="130" t="s">
        <v>141</v>
      </c>
      <c r="G9" s="131"/>
      <c r="H9" s="91">
        <v>40822219</v>
      </c>
      <c r="I9" s="63"/>
      <c r="J9" s="71"/>
    </row>
    <row r="10" spans="1:10">
      <c r="A10" s="86"/>
      <c r="B10" s="87"/>
      <c r="C10" s="132"/>
      <c r="D10" s="63"/>
      <c r="E10" s="63"/>
      <c r="F10" s="88"/>
      <c r="G10" s="88"/>
      <c r="H10" s="89"/>
      <c r="I10" s="63"/>
      <c r="J10" s="71"/>
    </row>
    <row r="11" spans="1:10">
      <c r="A11" s="86"/>
      <c r="B11" s="87"/>
      <c r="C11" s="132"/>
      <c r="D11" s="63"/>
      <c r="E11" s="63"/>
      <c r="F11" s="88"/>
      <c r="G11" s="88"/>
      <c r="H11" s="89"/>
      <c r="I11" s="63"/>
      <c r="J11" s="71"/>
    </row>
    <row r="12" spans="1:10">
      <c r="A12" s="72"/>
      <c r="B12" s="63"/>
      <c r="C12" s="132"/>
      <c r="D12" s="63"/>
      <c r="E12" s="63"/>
      <c r="F12" s="63"/>
      <c r="G12" s="63"/>
      <c r="H12" s="63"/>
      <c r="I12" s="63"/>
      <c r="J12" s="71"/>
    </row>
    <row r="13" spans="1:10">
      <c r="A13" s="72"/>
      <c r="B13" s="63"/>
      <c r="C13" s="63"/>
      <c r="D13" s="63"/>
      <c r="E13" s="63"/>
      <c r="F13" s="63"/>
      <c r="G13" s="63"/>
      <c r="H13" s="63"/>
      <c r="I13" s="63"/>
      <c r="J13" s="71"/>
    </row>
    <row r="14" spans="1:10" ht="19.5" thickBot="1">
      <c r="A14" s="113" t="s">
        <v>15</v>
      </c>
      <c r="B14" s="114"/>
      <c r="C14" s="114"/>
      <c r="D14" s="114"/>
      <c r="E14" s="114"/>
      <c r="F14" s="114"/>
      <c r="G14" s="114"/>
      <c r="H14" s="114"/>
      <c r="I14" s="114"/>
      <c r="J14" s="115"/>
    </row>
    <row r="15" spans="1:10" ht="51.75" thickBot="1">
      <c r="A15" s="19" t="s">
        <v>8</v>
      </c>
      <c r="B15" s="20" t="s">
        <v>9</v>
      </c>
      <c r="C15" s="20" t="s">
        <v>10</v>
      </c>
      <c r="D15" s="21" t="s">
        <v>16</v>
      </c>
      <c r="E15" s="20" t="s">
        <v>11</v>
      </c>
      <c r="F15" s="20" t="s">
        <v>17</v>
      </c>
      <c r="G15" s="20" t="s">
        <v>18</v>
      </c>
      <c r="H15" s="20" t="s">
        <v>2</v>
      </c>
      <c r="I15" s="20" t="s">
        <v>3</v>
      </c>
      <c r="J15" s="22" t="s">
        <v>12</v>
      </c>
    </row>
    <row r="16" spans="1:10" ht="38.25">
      <c r="A16" s="44">
        <v>1</v>
      </c>
      <c r="B16" s="45" t="s">
        <v>52</v>
      </c>
      <c r="C16" s="45" t="s">
        <v>53</v>
      </c>
      <c r="D16" s="46" t="s">
        <v>14</v>
      </c>
      <c r="E16" s="47">
        <v>3110</v>
      </c>
      <c r="F16" s="48">
        <v>24</v>
      </c>
      <c r="G16" s="49">
        <v>12</v>
      </c>
      <c r="H16" s="47">
        <v>1263000</v>
      </c>
      <c r="I16" s="47">
        <v>1263685.04</v>
      </c>
      <c r="J16" s="50">
        <f t="shared" ref="J16:J69" si="0">SUM(H16:I16)</f>
        <v>2526685.04</v>
      </c>
    </row>
    <row r="17" spans="1:10" ht="51">
      <c r="A17" s="27">
        <v>2</v>
      </c>
      <c r="B17" s="13" t="s">
        <v>115</v>
      </c>
      <c r="C17" s="13" t="s">
        <v>154</v>
      </c>
      <c r="D17" s="15" t="s">
        <v>14</v>
      </c>
      <c r="E17" s="11">
        <v>1423</v>
      </c>
      <c r="F17" s="16">
        <v>24</v>
      </c>
      <c r="G17" s="92">
        <v>12</v>
      </c>
      <c r="H17" s="11">
        <v>1380060</v>
      </c>
      <c r="I17" s="11">
        <v>1380060</v>
      </c>
      <c r="J17" s="28">
        <f>SUM(H17:I17)</f>
        <v>2760120</v>
      </c>
    </row>
    <row r="18" spans="1:10" ht="38.25">
      <c r="A18" s="10">
        <v>3</v>
      </c>
      <c r="B18" s="34" t="s">
        <v>54</v>
      </c>
      <c r="C18" s="34" t="s">
        <v>55</v>
      </c>
      <c r="D18" s="35" t="s">
        <v>118</v>
      </c>
      <c r="E18" s="38">
        <v>670</v>
      </c>
      <c r="F18" s="36">
        <v>20</v>
      </c>
      <c r="G18" s="37">
        <v>10</v>
      </c>
      <c r="H18" s="38">
        <v>1111156</v>
      </c>
      <c r="I18" s="38">
        <v>1111157.44</v>
      </c>
      <c r="J18" s="97">
        <f t="shared" si="0"/>
        <v>2222313.44</v>
      </c>
    </row>
    <row r="19" spans="1:10" ht="25.5">
      <c r="A19" s="10">
        <v>4</v>
      </c>
      <c r="B19" s="34" t="s">
        <v>58</v>
      </c>
      <c r="C19" s="34" t="s">
        <v>59</v>
      </c>
      <c r="D19" s="35" t="s">
        <v>14</v>
      </c>
      <c r="E19" s="38">
        <v>453.29</v>
      </c>
      <c r="F19" s="36">
        <v>19</v>
      </c>
      <c r="G19" s="37">
        <v>11</v>
      </c>
      <c r="H19" s="38">
        <v>223785</v>
      </c>
      <c r="I19" s="38">
        <v>223786.7</v>
      </c>
      <c r="J19" s="97">
        <f t="shared" si="0"/>
        <v>447571.7</v>
      </c>
    </row>
    <row r="20" spans="1:10" ht="25.5">
      <c r="A20" s="10">
        <v>5</v>
      </c>
      <c r="B20" s="34" t="s">
        <v>60</v>
      </c>
      <c r="C20" s="34" t="s">
        <v>61</v>
      </c>
      <c r="D20" s="35" t="s">
        <v>118</v>
      </c>
      <c r="E20" s="38">
        <v>2318</v>
      </c>
      <c r="F20" s="36">
        <v>19</v>
      </c>
      <c r="G20" s="37">
        <v>10</v>
      </c>
      <c r="H20" s="38">
        <v>1281211</v>
      </c>
      <c r="I20" s="38">
        <v>1281211.68</v>
      </c>
      <c r="J20" s="101">
        <f t="shared" si="0"/>
        <v>2562422.6799999997</v>
      </c>
    </row>
    <row r="21" spans="1:10" ht="38.25">
      <c r="A21" s="27">
        <v>6</v>
      </c>
      <c r="B21" s="34" t="s">
        <v>56</v>
      </c>
      <c r="C21" s="34" t="s">
        <v>57</v>
      </c>
      <c r="D21" s="35" t="s">
        <v>46</v>
      </c>
      <c r="E21" s="38">
        <v>1389</v>
      </c>
      <c r="F21" s="36">
        <v>19</v>
      </c>
      <c r="G21" s="37">
        <v>5</v>
      </c>
      <c r="H21" s="38">
        <v>438433.82</v>
      </c>
      <c r="I21" s="38">
        <v>438433.83</v>
      </c>
      <c r="J21" s="97">
        <f t="shared" si="0"/>
        <v>876867.65</v>
      </c>
    </row>
    <row r="22" spans="1:10" ht="25.5">
      <c r="A22" s="10">
        <v>7</v>
      </c>
      <c r="B22" s="13" t="s">
        <v>84</v>
      </c>
      <c r="C22" s="13" t="s">
        <v>132</v>
      </c>
      <c r="D22" s="61" t="s">
        <v>118</v>
      </c>
      <c r="E22" s="11">
        <v>545</v>
      </c>
      <c r="F22" s="16">
        <v>18</v>
      </c>
      <c r="G22" s="92">
        <v>14</v>
      </c>
      <c r="H22" s="11">
        <v>1612500</v>
      </c>
      <c r="I22" s="11">
        <v>1612500</v>
      </c>
      <c r="J22" s="28">
        <f>SUM(H22:I22)</f>
        <v>3225000</v>
      </c>
    </row>
    <row r="23" spans="1:10" ht="63.75">
      <c r="A23" s="10">
        <v>8</v>
      </c>
      <c r="B23" s="34" t="s">
        <v>62</v>
      </c>
      <c r="C23" s="34" t="s">
        <v>63</v>
      </c>
      <c r="D23" s="35" t="s">
        <v>14</v>
      </c>
      <c r="E23" s="38">
        <v>3703.98</v>
      </c>
      <c r="F23" s="36">
        <v>18</v>
      </c>
      <c r="G23" s="37">
        <v>13</v>
      </c>
      <c r="H23" s="38">
        <v>3000000</v>
      </c>
      <c r="I23" s="38">
        <v>4479246.03</v>
      </c>
      <c r="J23" s="97">
        <f t="shared" si="0"/>
        <v>7479246.0300000003</v>
      </c>
    </row>
    <row r="24" spans="1:10" ht="25.5">
      <c r="A24" s="10">
        <v>9</v>
      </c>
      <c r="B24" s="34" t="s">
        <v>64</v>
      </c>
      <c r="C24" s="34" t="s">
        <v>65</v>
      </c>
      <c r="D24" s="35" t="s">
        <v>14</v>
      </c>
      <c r="E24" s="38">
        <v>495</v>
      </c>
      <c r="F24" s="36">
        <v>18</v>
      </c>
      <c r="G24" s="37">
        <v>6</v>
      </c>
      <c r="H24" s="38">
        <v>185380</v>
      </c>
      <c r="I24" s="38">
        <v>185380.8</v>
      </c>
      <c r="J24" s="97">
        <f t="shared" si="0"/>
        <v>370760.8</v>
      </c>
    </row>
    <row r="25" spans="1:10" ht="25.5">
      <c r="A25" s="27">
        <v>10</v>
      </c>
      <c r="B25" s="34" t="s">
        <v>66</v>
      </c>
      <c r="C25" s="34" t="s">
        <v>67</v>
      </c>
      <c r="D25" s="35" t="s">
        <v>14</v>
      </c>
      <c r="E25" s="38">
        <v>595</v>
      </c>
      <c r="F25" s="36">
        <v>16</v>
      </c>
      <c r="G25" s="37">
        <v>10</v>
      </c>
      <c r="H25" s="38">
        <v>750000</v>
      </c>
      <c r="I25" s="38">
        <v>750000</v>
      </c>
      <c r="J25" s="97">
        <f t="shared" si="0"/>
        <v>1500000</v>
      </c>
    </row>
    <row r="26" spans="1:10" ht="25.5">
      <c r="A26" s="10">
        <v>11</v>
      </c>
      <c r="B26" s="34" t="s">
        <v>70</v>
      </c>
      <c r="C26" s="34" t="s">
        <v>71</v>
      </c>
      <c r="D26" s="35" t="s">
        <v>118</v>
      </c>
      <c r="E26" s="38">
        <v>1095</v>
      </c>
      <c r="F26" s="36">
        <v>16</v>
      </c>
      <c r="G26" s="37">
        <v>9</v>
      </c>
      <c r="H26" s="38">
        <v>1081459</v>
      </c>
      <c r="I26" s="38">
        <v>1081459.92</v>
      </c>
      <c r="J26" s="97">
        <f t="shared" si="0"/>
        <v>2162918.92</v>
      </c>
    </row>
    <row r="27" spans="1:10" ht="38.25">
      <c r="A27" s="10">
        <v>12</v>
      </c>
      <c r="B27" s="34" t="s">
        <v>68</v>
      </c>
      <c r="C27" s="34" t="s">
        <v>69</v>
      </c>
      <c r="D27" s="35" t="s">
        <v>14</v>
      </c>
      <c r="E27" s="38">
        <v>780.79</v>
      </c>
      <c r="F27" s="36">
        <v>16</v>
      </c>
      <c r="G27" s="37">
        <v>6</v>
      </c>
      <c r="H27" s="38">
        <v>1100000</v>
      </c>
      <c r="I27" s="38">
        <v>1100000</v>
      </c>
      <c r="J27" s="97">
        <f t="shared" si="0"/>
        <v>2200000</v>
      </c>
    </row>
    <row r="28" spans="1:10" ht="25.5">
      <c r="A28" s="10">
        <v>13</v>
      </c>
      <c r="B28" s="13" t="s">
        <v>60</v>
      </c>
      <c r="C28" s="13" t="s">
        <v>134</v>
      </c>
      <c r="D28" s="15" t="s">
        <v>118</v>
      </c>
      <c r="E28" s="11">
        <v>617</v>
      </c>
      <c r="F28" s="16">
        <v>15</v>
      </c>
      <c r="G28" s="92">
        <v>10</v>
      </c>
      <c r="H28" s="11">
        <v>373331</v>
      </c>
      <c r="I28" s="11">
        <v>373331.24</v>
      </c>
      <c r="J28" s="28">
        <f>SUM(H28:I28)</f>
        <v>746662.24</v>
      </c>
    </row>
    <row r="29" spans="1:10" ht="25.5">
      <c r="A29" s="27">
        <v>14</v>
      </c>
      <c r="B29" s="34" t="s">
        <v>72</v>
      </c>
      <c r="C29" s="34" t="s">
        <v>73</v>
      </c>
      <c r="D29" s="35" t="s">
        <v>14</v>
      </c>
      <c r="E29" s="38">
        <v>990</v>
      </c>
      <c r="F29" s="36">
        <v>15</v>
      </c>
      <c r="G29" s="37">
        <v>10</v>
      </c>
      <c r="H29" s="38">
        <v>344950</v>
      </c>
      <c r="I29" s="38">
        <v>344950.91</v>
      </c>
      <c r="J29" s="97">
        <f t="shared" si="0"/>
        <v>689900.90999999992</v>
      </c>
    </row>
    <row r="30" spans="1:10" ht="63.75">
      <c r="A30" s="10">
        <v>15</v>
      </c>
      <c r="B30" s="13" t="s">
        <v>99</v>
      </c>
      <c r="C30" s="13" t="s">
        <v>133</v>
      </c>
      <c r="D30" s="15" t="s">
        <v>14</v>
      </c>
      <c r="E30" s="11">
        <v>710</v>
      </c>
      <c r="F30" s="16">
        <v>15</v>
      </c>
      <c r="G30" s="92">
        <v>10</v>
      </c>
      <c r="H30" s="11">
        <v>722500</v>
      </c>
      <c r="I30" s="11">
        <v>722500</v>
      </c>
      <c r="J30" s="28">
        <f>SUM(H30:I30)</f>
        <v>1445000</v>
      </c>
    </row>
    <row r="31" spans="1:10" ht="25.5">
      <c r="A31" s="10">
        <v>16</v>
      </c>
      <c r="B31" s="34" t="s">
        <v>76</v>
      </c>
      <c r="C31" s="34" t="s">
        <v>153</v>
      </c>
      <c r="D31" s="35" t="s">
        <v>14</v>
      </c>
      <c r="E31" s="38">
        <v>855</v>
      </c>
      <c r="F31" s="36">
        <v>15</v>
      </c>
      <c r="G31" s="37">
        <v>6</v>
      </c>
      <c r="H31" s="38">
        <v>543165</v>
      </c>
      <c r="I31" s="38">
        <v>543166</v>
      </c>
      <c r="J31" s="97">
        <f t="shared" si="0"/>
        <v>1086331</v>
      </c>
    </row>
    <row r="32" spans="1:10" ht="25.5">
      <c r="A32" s="10">
        <v>17</v>
      </c>
      <c r="B32" s="34" t="s">
        <v>74</v>
      </c>
      <c r="C32" s="34" t="s">
        <v>75</v>
      </c>
      <c r="D32" s="35" t="s">
        <v>46</v>
      </c>
      <c r="E32" s="38">
        <v>1214</v>
      </c>
      <c r="F32" s="36">
        <v>15</v>
      </c>
      <c r="G32" s="37">
        <v>4</v>
      </c>
      <c r="H32" s="38">
        <v>256109.72</v>
      </c>
      <c r="I32" s="38">
        <v>256109.72</v>
      </c>
      <c r="J32" s="97">
        <f t="shared" si="0"/>
        <v>512219.44</v>
      </c>
    </row>
    <row r="33" spans="1:10" ht="51">
      <c r="A33" s="27">
        <v>18</v>
      </c>
      <c r="B33" s="34" t="s">
        <v>79</v>
      </c>
      <c r="C33" s="34" t="s">
        <v>80</v>
      </c>
      <c r="D33" s="35" t="s">
        <v>14</v>
      </c>
      <c r="E33" s="38">
        <v>951</v>
      </c>
      <c r="F33" s="36">
        <v>14</v>
      </c>
      <c r="G33" s="37">
        <v>9</v>
      </c>
      <c r="H33" s="38">
        <v>538400</v>
      </c>
      <c r="I33" s="38">
        <v>548400.11</v>
      </c>
      <c r="J33" s="97">
        <f t="shared" si="0"/>
        <v>1086800.1099999999</v>
      </c>
    </row>
    <row r="34" spans="1:10" ht="38.25">
      <c r="A34" s="10">
        <v>19</v>
      </c>
      <c r="B34" s="34" t="s">
        <v>77</v>
      </c>
      <c r="C34" s="34" t="s">
        <v>78</v>
      </c>
      <c r="D34" s="35" t="s">
        <v>14</v>
      </c>
      <c r="E34" s="38">
        <v>1505</v>
      </c>
      <c r="F34" s="36">
        <v>14</v>
      </c>
      <c r="G34" s="37">
        <v>8</v>
      </c>
      <c r="H34" s="38">
        <v>393849.82</v>
      </c>
      <c r="I34" s="38">
        <v>393849.82</v>
      </c>
      <c r="J34" s="97">
        <f t="shared" si="0"/>
        <v>787699.64</v>
      </c>
    </row>
    <row r="35" spans="1:10" ht="25.5">
      <c r="A35" s="10">
        <v>20</v>
      </c>
      <c r="B35" s="34" t="s">
        <v>81</v>
      </c>
      <c r="C35" s="34" t="s">
        <v>158</v>
      </c>
      <c r="D35" s="35" t="s">
        <v>14</v>
      </c>
      <c r="E35" s="38">
        <v>1429</v>
      </c>
      <c r="F35" s="36">
        <v>14</v>
      </c>
      <c r="G35" s="37">
        <v>7</v>
      </c>
      <c r="H35" s="38">
        <v>3000000</v>
      </c>
      <c r="I35" s="38">
        <v>8096947</v>
      </c>
      <c r="J35" s="97">
        <f t="shared" si="0"/>
        <v>11096947</v>
      </c>
    </row>
    <row r="36" spans="1:10" ht="76.5">
      <c r="A36" s="10">
        <v>21</v>
      </c>
      <c r="B36" s="13" t="s">
        <v>83</v>
      </c>
      <c r="C36" s="13" t="s">
        <v>151</v>
      </c>
      <c r="D36" s="15" t="s">
        <v>46</v>
      </c>
      <c r="E36" s="11">
        <v>1510</v>
      </c>
      <c r="F36" s="16">
        <v>14</v>
      </c>
      <c r="G36" s="92">
        <v>7</v>
      </c>
      <c r="H36" s="11">
        <v>945605.66</v>
      </c>
      <c r="I36" s="11">
        <v>945605.67</v>
      </c>
      <c r="J36" s="28">
        <f>SUM(H36:I36)</f>
        <v>1891211.33</v>
      </c>
    </row>
    <row r="37" spans="1:10" ht="25.5">
      <c r="A37" s="27">
        <v>22</v>
      </c>
      <c r="B37" s="13" t="s">
        <v>82</v>
      </c>
      <c r="C37" s="13" t="s">
        <v>138</v>
      </c>
      <c r="D37" s="15" t="s">
        <v>14</v>
      </c>
      <c r="E37" s="11">
        <v>1766</v>
      </c>
      <c r="F37" s="16">
        <v>14</v>
      </c>
      <c r="G37" s="92">
        <v>5</v>
      </c>
      <c r="H37" s="11">
        <v>650000</v>
      </c>
      <c r="I37" s="11">
        <v>650000</v>
      </c>
      <c r="J37" s="96">
        <f>SUM(H37:I37)</f>
        <v>1300000</v>
      </c>
    </row>
    <row r="38" spans="1:10" ht="25.5">
      <c r="A38" s="10">
        <v>23</v>
      </c>
      <c r="B38" s="34" t="s">
        <v>82</v>
      </c>
      <c r="C38" s="34" t="s">
        <v>152</v>
      </c>
      <c r="D38" s="35" t="s">
        <v>118</v>
      </c>
      <c r="E38" s="38">
        <v>407.6</v>
      </c>
      <c r="F38" s="36">
        <v>14</v>
      </c>
      <c r="G38" s="37">
        <v>3</v>
      </c>
      <c r="H38" s="38">
        <v>150000</v>
      </c>
      <c r="I38" s="38">
        <v>150000</v>
      </c>
      <c r="J38" s="97">
        <f t="shared" si="0"/>
        <v>300000</v>
      </c>
    </row>
    <row r="39" spans="1:10" ht="25.5">
      <c r="A39" s="10">
        <v>24</v>
      </c>
      <c r="B39" s="34" t="s">
        <v>86</v>
      </c>
      <c r="C39" s="34" t="s">
        <v>128</v>
      </c>
      <c r="D39" s="35" t="s">
        <v>14</v>
      </c>
      <c r="E39" s="38">
        <v>2400</v>
      </c>
      <c r="F39" s="93">
        <v>14</v>
      </c>
      <c r="G39" s="100">
        <v>2</v>
      </c>
      <c r="H39" s="38">
        <v>271686</v>
      </c>
      <c r="I39" s="38">
        <v>271687</v>
      </c>
      <c r="J39" s="28">
        <f>SUM(H39:I39)</f>
        <v>543373</v>
      </c>
    </row>
    <row r="40" spans="1:10">
      <c r="A40" s="10">
        <v>25</v>
      </c>
      <c r="B40" s="34" t="s">
        <v>84</v>
      </c>
      <c r="C40" s="34" t="s">
        <v>85</v>
      </c>
      <c r="D40" s="35" t="s">
        <v>47</v>
      </c>
      <c r="E40" s="38">
        <v>700</v>
      </c>
      <c r="F40" s="36">
        <v>13</v>
      </c>
      <c r="G40" s="37">
        <v>10</v>
      </c>
      <c r="H40" s="38">
        <v>2630000</v>
      </c>
      <c r="I40" s="38">
        <v>2630000</v>
      </c>
      <c r="J40" s="97">
        <f t="shared" si="0"/>
        <v>5260000</v>
      </c>
    </row>
    <row r="41" spans="1:10" ht="76.5">
      <c r="A41" s="27">
        <v>26</v>
      </c>
      <c r="B41" s="34" t="s">
        <v>88</v>
      </c>
      <c r="C41" s="34" t="s">
        <v>89</v>
      </c>
      <c r="D41" s="35" t="s">
        <v>118</v>
      </c>
      <c r="E41" s="38">
        <v>156</v>
      </c>
      <c r="F41" s="36">
        <v>13</v>
      </c>
      <c r="G41" s="37">
        <v>7</v>
      </c>
      <c r="H41" s="38">
        <v>127379.95</v>
      </c>
      <c r="I41" s="38">
        <v>127379.95</v>
      </c>
      <c r="J41" s="97">
        <f t="shared" si="0"/>
        <v>254759.9</v>
      </c>
    </row>
    <row r="42" spans="1:10" ht="38.25">
      <c r="A42" s="10">
        <v>27</v>
      </c>
      <c r="B42" s="34" t="s">
        <v>126</v>
      </c>
      <c r="C42" s="34" t="s">
        <v>127</v>
      </c>
      <c r="D42" s="35" t="s">
        <v>14</v>
      </c>
      <c r="E42" s="38">
        <v>999</v>
      </c>
      <c r="F42" s="93">
        <v>13</v>
      </c>
      <c r="G42" s="100">
        <v>7</v>
      </c>
      <c r="H42" s="38">
        <v>248013</v>
      </c>
      <c r="I42" s="38">
        <v>248013.1</v>
      </c>
      <c r="J42" s="28">
        <f>SUM(H42:I42)</f>
        <v>496026.1</v>
      </c>
    </row>
    <row r="43" spans="1:10" ht="25.5">
      <c r="A43" s="10">
        <v>28</v>
      </c>
      <c r="B43" s="34" t="s">
        <v>86</v>
      </c>
      <c r="C43" s="34" t="s">
        <v>87</v>
      </c>
      <c r="D43" s="35" t="s">
        <v>46</v>
      </c>
      <c r="E43" s="38">
        <v>2000</v>
      </c>
      <c r="F43" s="36">
        <v>13</v>
      </c>
      <c r="G43" s="95">
        <v>6</v>
      </c>
      <c r="H43" s="38">
        <v>176785</v>
      </c>
      <c r="I43" s="38">
        <v>176785.88</v>
      </c>
      <c r="J43" s="97">
        <f>SUM(H43:I43)</f>
        <v>353570.88</v>
      </c>
    </row>
    <row r="44" spans="1:10" ht="76.5">
      <c r="A44" s="10">
        <v>29</v>
      </c>
      <c r="B44" s="34" t="s">
        <v>83</v>
      </c>
      <c r="C44" s="34" t="s">
        <v>159</v>
      </c>
      <c r="D44" s="35" t="s">
        <v>46</v>
      </c>
      <c r="E44" s="38">
        <v>676</v>
      </c>
      <c r="F44" s="36">
        <v>13</v>
      </c>
      <c r="G44" s="37">
        <v>6</v>
      </c>
      <c r="H44" s="38">
        <v>2009566.84</v>
      </c>
      <c r="I44" s="38">
        <v>2009566.85</v>
      </c>
      <c r="J44" s="97">
        <f t="shared" si="0"/>
        <v>4019133.6900000004</v>
      </c>
    </row>
    <row r="45" spans="1:10" ht="63.75">
      <c r="A45" s="27">
        <v>30</v>
      </c>
      <c r="B45" s="34" t="s">
        <v>91</v>
      </c>
      <c r="C45" s="34" t="s">
        <v>92</v>
      </c>
      <c r="D45" s="35" t="s">
        <v>46</v>
      </c>
      <c r="E45" s="38">
        <v>2143</v>
      </c>
      <c r="F45" s="36">
        <v>12</v>
      </c>
      <c r="G45" s="37">
        <v>6</v>
      </c>
      <c r="H45" s="38">
        <v>257618.69</v>
      </c>
      <c r="I45" s="38">
        <v>257618.7</v>
      </c>
      <c r="J45" s="97">
        <f t="shared" ref="J45:J51" si="1">SUM(H45:I45)</f>
        <v>515237.39</v>
      </c>
    </row>
    <row r="46" spans="1:10" ht="25.5">
      <c r="A46" s="10">
        <v>31</v>
      </c>
      <c r="B46" s="34" t="s">
        <v>93</v>
      </c>
      <c r="C46" s="34" t="s">
        <v>94</v>
      </c>
      <c r="D46" s="38" t="s">
        <v>46</v>
      </c>
      <c r="E46" s="38">
        <v>1650</v>
      </c>
      <c r="F46" s="36">
        <v>12</v>
      </c>
      <c r="G46" s="37">
        <v>6</v>
      </c>
      <c r="H46" s="38">
        <v>195000</v>
      </c>
      <c r="I46" s="38">
        <v>195000</v>
      </c>
      <c r="J46" s="97">
        <f t="shared" si="1"/>
        <v>390000</v>
      </c>
    </row>
    <row r="47" spans="1:10" ht="102">
      <c r="A47" s="10">
        <v>32</v>
      </c>
      <c r="B47" s="34" t="s">
        <v>90</v>
      </c>
      <c r="C47" s="34" t="s">
        <v>160</v>
      </c>
      <c r="D47" s="35" t="s">
        <v>46</v>
      </c>
      <c r="E47" s="38">
        <v>555</v>
      </c>
      <c r="F47" s="36">
        <v>12</v>
      </c>
      <c r="G47" s="37">
        <v>6</v>
      </c>
      <c r="H47" s="38">
        <v>133556</v>
      </c>
      <c r="I47" s="38">
        <v>133556.88</v>
      </c>
      <c r="J47" s="97">
        <f t="shared" si="1"/>
        <v>267112.88</v>
      </c>
    </row>
    <row r="48" spans="1:10" ht="25.5">
      <c r="A48" s="10">
        <v>33</v>
      </c>
      <c r="B48" s="13" t="s">
        <v>56</v>
      </c>
      <c r="C48" s="13" t="s">
        <v>166</v>
      </c>
      <c r="D48" s="61" t="s">
        <v>46</v>
      </c>
      <c r="E48" s="62">
        <v>550</v>
      </c>
      <c r="F48" s="16">
        <v>12</v>
      </c>
      <c r="G48" s="92">
        <v>6</v>
      </c>
      <c r="H48" s="62">
        <v>175853.05</v>
      </c>
      <c r="I48" s="62">
        <v>175853.05</v>
      </c>
      <c r="J48" s="28">
        <f t="shared" si="1"/>
        <v>351706.1</v>
      </c>
    </row>
    <row r="49" spans="1:10">
      <c r="A49" s="27">
        <v>34</v>
      </c>
      <c r="B49" s="13" t="s">
        <v>66</v>
      </c>
      <c r="C49" s="13" t="s">
        <v>135</v>
      </c>
      <c r="D49" s="61" t="s">
        <v>14</v>
      </c>
      <c r="E49" s="11">
        <v>995</v>
      </c>
      <c r="F49" s="16">
        <v>12</v>
      </c>
      <c r="G49" s="92">
        <v>4</v>
      </c>
      <c r="H49" s="11">
        <v>500000</v>
      </c>
      <c r="I49" s="11">
        <v>500000</v>
      </c>
      <c r="J49" s="28">
        <f t="shared" si="1"/>
        <v>1000000</v>
      </c>
    </row>
    <row r="50" spans="1:10" ht="25.5">
      <c r="A50" s="10">
        <v>35</v>
      </c>
      <c r="B50" s="34" t="s">
        <v>102</v>
      </c>
      <c r="C50" s="34" t="s">
        <v>103</v>
      </c>
      <c r="D50" s="35" t="s">
        <v>118</v>
      </c>
      <c r="E50" s="38">
        <v>129.25</v>
      </c>
      <c r="F50" s="36">
        <v>11</v>
      </c>
      <c r="G50" s="37">
        <v>9</v>
      </c>
      <c r="H50" s="38">
        <v>240600</v>
      </c>
      <c r="I50" s="38">
        <v>240601.99</v>
      </c>
      <c r="J50" s="97">
        <f t="shared" si="1"/>
        <v>481201.99</v>
      </c>
    </row>
    <row r="51" spans="1:10" ht="63.75">
      <c r="A51" s="10">
        <v>36</v>
      </c>
      <c r="B51" s="34" t="s">
        <v>99</v>
      </c>
      <c r="C51" s="34" t="s">
        <v>100</v>
      </c>
      <c r="D51" s="35" t="s">
        <v>14</v>
      </c>
      <c r="E51" s="38">
        <v>193</v>
      </c>
      <c r="F51" s="36">
        <v>11</v>
      </c>
      <c r="G51" s="37">
        <v>7</v>
      </c>
      <c r="H51" s="38">
        <v>365000</v>
      </c>
      <c r="I51" s="38">
        <v>365000</v>
      </c>
      <c r="J51" s="97">
        <f t="shared" si="1"/>
        <v>730000</v>
      </c>
    </row>
    <row r="52" spans="1:10" ht="38.25">
      <c r="A52" s="10">
        <v>37</v>
      </c>
      <c r="B52" s="34" t="s">
        <v>95</v>
      </c>
      <c r="C52" s="34" t="s">
        <v>96</v>
      </c>
      <c r="D52" s="35" t="s">
        <v>46</v>
      </c>
      <c r="E52" s="38">
        <v>1785</v>
      </c>
      <c r="F52" s="35">
        <v>11</v>
      </c>
      <c r="G52" s="37">
        <v>6</v>
      </c>
      <c r="H52" s="38">
        <v>264072.42</v>
      </c>
      <c r="I52" s="38">
        <v>264072.43</v>
      </c>
      <c r="J52" s="97">
        <f t="shared" si="0"/>
        <v>528144.85</v>
      </c>
    </row>
    <row r="53" spans="1:10" ht="51">
      <c r="A53" s="27">
        <v>38</v>
      </c>
      <c r="B53" s="34" t="s">
        <v>101</v>
      </c>
      <c r="C53" s="34" t="s">
        <v>161</v>
      </c>
      <c r="D53" s="35" t="s">
        <v>14</v>
      </c>
      <c r="E53" s="38">
        <v>775</v>
      </c>
      <c r="F53" s="36">
        <v>11</v>
      </c>
      <c r="G53" s="37">
        <v>5</v>
      </c>
      <c r="H53" s="38">
        <v>111427.8</v>
      </c>
      <c r="I53" s="38">
        <v>111427.8</v>
      </c>
      <c r="J53" s="97">
        <f>SUM(H53:I53)</f>
        <v>222855.6</v>
      </c>
    </row>
    <row r="54" spans="1:10" ht="25.5">
      <c r="A54" s="10">
        <v>39</v>
      </c>
      <c r="B54" s="34" t="s">
        <v>97</v>
      </c>
      <c r="C54" s="34" t="s">
        <v>98</v>
      </c>
      <c r="D54" s="38" t="s">
        <v>46</v>
      </c>
      <c r="E54" s="38">
        <v>2488</v>
      </c>
      <c r="F54" s="36">
        <v>11</v>
      </c>
      <c r="G54" s="37">
        <v>4</v>
      </c>
      <c r="H54" s="38">
        <v>500000</v>
      </c>
      <c r="I54" s="38">
        <v>500000</v>
      </c>
      <c r="J54" s="97">
        <f>SUM(H54:I54)</f>
        <v>1000000</v>
      </c>
    </row>
    <row r="55" spans="1:10" ht="63.75">
      <c r="A55" s="10">
        <v>40</v>
      </c>
      <c r="B55" s="34" t="s">
        <v>104</v>
      </c>
      <c r="C55" s="34" t="s">
        <v>162</v>
      </c>
      <c r="D55" s="35" t="s">
        <v>14</v>
      </c>
      <c r="E55" s="38">
        <v>2816</v>
      </c>
      <c r="F55" s="35">
        <v>10</v>
      </c>
      <c r="G55" s="37">
        <v>6</v>
      </c>
      <c r="H55" s="38">
        <v>3000000</v>
      </c>
      <c r="I55" s="38">
        <v>3500000</v>
      </c>
      <c r="J55" s="97">
        <f t="shared" si="0"/>
        <v>6500000</v>
      </c>
    </row>
    <row r="56" spans="1:10" ht="51">
      <c r="A56" s="10">
        <v>41</v>
      </c>
      <c r="B56" s="34" t="s">
        <v>105</v>
      </c>
      <c r="C56" s="34" t="s">
        <v>157</v>
      </c>
      <c r="D56" s="38" t="s">
        <v>46</v>
      </c>
      <c r="E56" s="38">
        <v>1021.46</v>
      </c>
      <c r="F56" s="36">
        <v>10</v>
      </c>
      <c r="G56" s="37">
        <v>6</v>
      </c>
      <c r="H56" s="38">
        <v>855224.13</v>
      </c>
      <c r="I56" s="38">
        <v>855224.13</v>
      </c>
      <c r="J56" s="97">
        <f t="shared" si="0"/>
        <v>1710448.26</v>
      </c>
    </row>
    <row r="57" spans="1:10" ht="25.5">
      <c r="A57" s="27">
        <v>42</v>
      </c>
      <c r="B57" s="13" t="s">
        <v>76</v>
      </c>
      <c r="C57" s="13" t="s">
        <v>136</v>
      </c>
      <c r="D57" s="61" t="s">
        <v>14</v>
      </c>
      <c r="E57" s="11">
        <v>606</v>
      </c>
      <c r="F57" s="16">
        <v>10</v>
      </c>
      <c r="G57" s="92">
        <v>4</v>
      </c>
      <c r="H57" s="11">
        <v>312037</v>
      </c>
      <c r="I57" s="11">
        <v>312038.68</v>
      </c>
      <c r="J57" s="28">
        <f>SUM(H57:I57)</f>
        <v>624075.67999999993</v>
      </c>
    </row>
    <row r="58" spans="1:10" ht="25.5">
      <c r="A58" s="10">
        <v>43</v>
      </c>
      <c r="B58" s="34" t="s">
        <v>106</v>
      </c>
      <c r="C58" s="34" t="s">
        <v>163</v>
      </c>
      <c r="D58" s="35" t="s">
        <v>46</v>
      </c>
      <c r="E58" s="38">
        <v>1100</v>
      </c>
      <c r="F58" s="36">
        <v>10</v>
      </c>
      <c r="G58" s="37">
        <v>4</v>
      </c>
      <c r="H58" s="38">
        <v>257145</v>
      </c>
      <c r="I58" s="38">
        <v>257145.06</v>
      </c>
      <c r="J58" s="97">
        <f t="shared" si="0"/>
        <v>514290.06</v>
      </c>
    </row>
    <row r="59" spans="1:10" ht="25.5">
      <c r="A59" s="10">
        <v>44</v>
      </c>
      <c r="B59" s="34" t="s">
        <v>122</v>
      </c>
      <c r="C59" s="34" t="s">
        <v>123</v>
      </c>
      <c r="D59" s="35" t="s">
        <v>14</v>
      </c>
      <c r="E59" s="38">
        <v>436</v>
      </c>
      <c r="F59" s="93">
        <v>9</v>
      </c>
      <c r="G59" s="100">
        <v>5</v>
      </c>
      <c r="H59" s="38">
        <v>335462.67</v>
      </c>
      <c r="I59" s="38">
        <v>335462.68</v>
      </c>
      <c r="J59" s="28">
        <f>SUM(H59:I59)</f>
        <v>670925.35</v>
      </c>
    </row>
    <row r="60" spans="1:10" ht="25.5">
      <c r="A60" s="10">
        <v>45</v>
      </c>
      <c r="B60" s="34" t="s">
        <v>107</v>
      </c>
      <c r="C60" s="34" t="s">
        <v>108</v>
      </c>
      <c r="D60" s="35" t="s">
        <v>118</v>
      </c>
      <c r="E60" s="38">
        <v>249.41</v>
      </c>
      <c r="F60" s="36">
        <v>9</v>
      </c>
      <c r="G60" s="37">
        <v>3</v>
      </c>
      <c r="H60" s="38">
        <v>219138.98</v>
      </c>
      <c r="I60" s="38">
        <v>219138.99</v>
      </c>
      <c r="J60" s="97">
        <f t="shared" si="0"/>
        <v>438277.97</v>
      </c>
    </row>
    <row r="61" spans="1:10" ht="25.5">
      <c r="A61" s="27">
        <v>46</v>
      </c>
      <c r="B61" s="34" t="s">
        <v>109</v>
      </c>
      <c r="C61" s="34" t="s">
        <v>110</v>
      </c>
      <c r="D61" s="35" t="s">
        <v>14</v>
      </c>
      <c r="E61" s="38">
        <v>497</v>
      </c>
      <c r="F61" s="36">
        <v>8</v>
      </c>
      <c r="G61" s="37">
        <v>6</v>
      </c>
      <c r="H61" s="38">
        <v>180100</v>
      </c>
      <c r="I61" s="38">
        <v>180100</v>
      </c>
      <c r="J61" s="97">
        <f t="shared" si="0"/>
        <v>360200</v>
      </c>
    </row>
    <row r="62" spans="1:10" ht="51">
      <c r="A62" s="10">
        <v>47</v>
      </c>
      <c r="B62" s="34" t="s">
        <v>111</v>
      </c>
      <c r="C62" s="34" t="s">
        <v>112</v>
      </c>
      <c r="D62" s="35" t="s">
        <v>46</v>
      </c>
      <c r="E62" s="38">
        <v>693.65</v>
      </c>
      <c r="F62" s="36">
        <v>8</v>
      </c>
      <c r="G62" s="37">
        <v>4</v>
      </c>
      <c r="H62" s="38">
        <v>200000</v>
      </c>
      <c r="I62" s="38">
        <v>200000</v>
      </c>
      <c r="J62" s="97">
        <f t="shared" si="0"/>
        <v>400000</v>
      </c>
    </row>
    <row r="63" spans="1:10" ht="26.25">
      <c r="A63" s="10">
        <v>48</v>
      </c>
      <c r="B63" s="40" t="s">
        <v>129</v>
      </c>
      <c r="C63" s="40" t="s">
        <v>164</v>
      </c>
      <c r="D63" s="41" t="s">
        <v>14</v>
      </c>
      <c r="E63" s="42">
        <v>1212</v>
      </c>
      <c r="F63" s="93">
        <v>8</v>
      </c>
      <c r="G63" s="100">
        <v>3</v>
      </c>
      <c r="H63" s="38">
        <v>189950</v>
      </c>
      <c r="I63" s="38">
        <v>189950.14</v>
      </c>
      <c r="J63" s="28">
        <f>SUM(H63:I63)</f>
        <v>379900.14</v>
      </c>
    </row>
    <row r="64" spans="1:10" ht="25.5">
      <c r="A64" s="10">
        <v>49</v>
      </c>
      <c r="B64" s="13" t="s">
        <v>97</v>
      </c>
      <c r="C64" s="13" t="s">
        <v>137</v>
      </c>
      <c r="D64" s="61" t="s">
        <v>14</v>
      </c>
      <c r="E64" s="11">
        <v>2162</v>
      </c>
      <c r="F64" s="16">
        <v>8</v>
      </c>
      <c r="G64" s="92">
        <v>2</v>
      </c>
      <c r="H64" s="11">
        <v>500000</v>
      </c>
      <c r="I64" s="11">
        <v>500000</v>
      </c>
      <c r="J64" s="28">
        <f t="shared" ref="J64" si="2">SUM(H64:I64)</f>
        <v>1000000</v>
      </c>
    </row>
    <row r="65" spans="1:11" ht="51">
      <c r="A65" s="27">
        <v>50</v>
      </c>
      <c r="B65" s="34" t="s">
        <v>113</v>
      </c>
      <c r="C65" s="34" t="s">
        <v>114</v>
      </c>
      <c r="D65" s="35" t="s">
        <v>14</v>
      </c>
      <c r="E65" s="38">
        <v>1945</v>
      </c>
      <c r="F65" s="36">
        <v>8</v>
      </c>
      <c r="G65" s="39">
        <v>2</v>
      </c>
      <c r="H65" s="38">
        <v>621005</v>
      </c>
      <c r="I65" s="38">
        <v>621006.67000000004</v>
      </c>
      <c r="J65" s="97">
        <f t="shared" si="0"/>
        <v>1242011.67</v>
      </c>
    </row>
    <row r="66" spans="1:11" ht="38.25">
      <c r="A66" s="10">
        <v>51</v>
      </c>
      <c r="B66" s="34" t="s">
        <v>124</v>
      </c>
      <c r="C66" s="34" t="s">
        <v>125</v>
      </c>
      <c r="D66" s="35" t="s">
        <v>14</v>
      </c>
      <c r="E66" s="38">
        <v>1985</v>
      </c>
      <c r="F66" s="93">
        <v>7</v>
      </c>
      <c r="G66" s="100">
        <v>3</v>
      </c>
      <c r="H66" s="38">
        <v>333401</v>
      </c>
      <c r="I66" s="38">
        <v>333402.3</v>
      </c>
      <c r="J66" s="28">
        <f>SUM(H66:I66)</f>
        <v>666803.30000000005</v>
      </c>
    </row>
    <row r="67" spans="1:11" ht="25.5">
      <c r="A67" s="10">
        <v>52</v>
      </c>
      <c r="B67" s="34" t="s">
        <v>120</v>
      </c>
      <c r="C67" s="34" t="s">
        <v>121</v>
      </c>
      <c r="D67" s="35" t="s">
        <v>14</v>
      </c>
      <c r="E67" s="38">
        <v>250</v>
      </c>
      <c r="F67" s="93">
        <v>7</v>
      </c>
      <c r="G67" s="100">
        <v>1</v>
      </c>
      <c r="H67" s="38">
        <v>109522</v>
      </c>
      <c r="I67" s="38">
        <v>109522.59</v>
      </c>
      <c r="J67" s="28">
        <f>SUM(H67:I67)</f>
        <v>219044.59</v>
      </c>
    </row>
    <row r="68" spans="1:11" ht="38.25">
      <c r="A68" s="10">
        <v>53</v>
      </c>
      <c r="B68" s="34" t="s">
        <v>117</v>
      </c>
      <c r="C68" s="34" t="s">
        <v>116</v>
      </c>
      <c r="D68" s="35" t="s">
        <v>119</v>
      </c>
      <c r="E68" s="38">
        <v>1558.56</v>
      </c>
      <c r="F68" s="36">
        <v>6</v>
      </c>
      <c r="G68" s="37">
        <v>3</v>
      </c>
      <c r="H68" s="38">
        <v>2156551</v>
      </c>
      <c r="I68" s="38">
        <v>2156551.7000000002</v>
      </c>
      <c r="J68" s="97">
        <f t="shared" si="0"/>
        <v>4313102.7</v>
      </c>
    </row>
    <row r="69" spans="1:11" ht="26.25" thickBot="1">
      <c r="A69" s="29">
        <v>54</v>
      </c>
      <c r="B69" s="102" t="s">
        <v>130</v>
      </c>
      <c r="C69" s="102" t="s">
        <v>165</v>
      </c>
      <c r="D69" s="103" t="s">
        <v>14</v>
      </c>
      <c r="E69" s="104">
        <v>8138.91</v>
      </c>
      <c r="F69" s="105">
        <v>6</v>
      </c>
      <c r="G69" s="106">
        <v>2</v>
      </c>
      <c r="H69" s="104">
        <v>1329892</v>
      </c>
      <c r="I69" s="104">
        <v>1329892</v>
      </c>
      <c r="J69" s="98">
        <f t="shared" si="0"/>
        <v>2659784</v>
      </c>
    </row>
    <row r="70" spans="1:11" ht="15.75" thickBot="1">
      <c r="A70" s="124" t="s">
        <v>131</v>
      </c>
      <c r="B70" s="125"/>
      <c r="C70" s="125"/>
      <c r="D70" s="126"/>
      <c r="E70" s="99">
        <f>SUM(E16:E69)</f>
        <v>71397.900000000009</v>
      </c>
      <c r="F70" s="43"/>
      <c r="G70" s="43"/>
      <c r="H70" s="99">
        <f>SUM(H16:H69)</f>
        <v>40150883.550000004</v>
      </c>
      <c r="I70" s="99">
        <f>SUM(I16:I69)</f>
        <v>47237780.480000019</v>
      </c>
      <c r="J70" s="99">
        <f>SUM(J16:J69)</f>
        <v>87388664.030000016</v>
      </c>
    </row>
    <row r="71" spans="1:11">
      <c r="A71" s="72"/>
      <c r="B71" s="63"/>
      <c r="C71" s="63"/>
      <c r="D71" s="63"/>
      <c r="E71" s="63"/>
      <c r="F71" s="63"/>
      <c r="G71" s="63"/>
      <c r="H71" s="63"/>
      <c r="I71" s="63"/>
      <c r="J71" s="71"/>
    </row>
    <row r="72" spans="1:11">
      <c r="A72" s="81" t="s">
        <v>19</v>
      </c>
      <c r="B72" s="63"/>
      <c r="C72" s="63"/>
      <c r="D72" s="63"/>
      <c r="E72" s="63"/>
      <c r="F72" s="63"/>
      <c r="G72" s="63"/>
      <c r="H72" s="63"/>
      <c r="I72" s="63"/>
      <c r="J72" s="71"/>
    </row>
    <row r="73" spans="1:11" ht="12.75" customHeight="1">
      <c r="A73" s="81" t="s">
        <v>20</v>
      </c>
      <c r="B73" s="63"/>
      <c r="C73" s="63"/>
      <c r="D73" s="63"/>
      <c r="E73" s="63"/>
      <c r="F73" s="63"/>
      <c r="G73" s="63"/>
      <c r="H73" s="63"/>
      <c r="I73" s="63"/>
      <c r="J73" s="71"/>
    </row>
    <row r="74" spans="1:11" ht="26.25" customHeight="1">
      <c r="A74" s="119" t="s">
        <v>21</v>
      </c>
      <c r="B74" s="120"/>
      <c r="C74" s="120"/>
      <c r="D74" s="120"/>
      <c r="E74" s="63"/>
      <c r="F74" s="63"/>
      <c r="G74" s="63"/>
      <c r="H74" s="63"/>
      <c r="I74" s="63"/>
      <c r="J74" s="71"/>
    </row>
    <row r="75" spans="1:11" ht="27" customHeight="1">
      <c r="A75" s="82"/>
      <c r="B75" s="33"/>
      <c r="C75" s="33"/>
      <c r="D75" s="33"/>
      <c r="E75" s="63"/>
      <c r="F75" s="63"/>
      <c r="G75" s="63"/>
      <c r="H75" s="63"/>
      <c r="I75" s="63"/>
      <c r="J75" s="71"/>
    </row>
    <row r="76" spans="1:11">
      <c r="A76" s="72"/>
      <c r="B76" s="63"/>
      <c r="C76" s="63"/>
      <c r="D76" s="63"/>
      <c r="E76" s="63"/>
      <c r="F76" s="63"/>
      <c r="G76" s="63"/>
      <c r="H76" s="63"/>
      <c r="I76" s="63"/>
      <c r="J76" s="71"/>
      <c r="K76" s="54"/>
    </row>
    <row r="77" spans="1:11" ht="19.5" thickBot="1">
      <c r="A77" s="113" t="s">
        <v>22</v>
      </c>
      <c r="B77" s="114"/>
      <c r="C77" s="114"/>
      <c r="D77" s="114"/>
      <c r="E77" s="114"/>
      <c r="F77" s="114"/>
      <c r="G77" s="114"/>
      <c r="H77" s="114"/>
      <c r="I77" s="114"/>
      <c r="J77" s="115"/>
      <c r="K77" s="54"/>
    </row>
    <row r="78" spans="1:11" ht="51.75" thickBot="1">
      <c r="A78" s="19" t="s">
        <v>8</v>
      </c>
      <c r="B78" s="20" t="s">
        <v>9</v>
      </c>
      <c r="C78" s="20" t="s">
        <v>10</v>
      </c>
      <c r="D78" s="21" t="s">
        <v>16</v>
      </c>
      <c r="E78" s="20" t="s">
        <v>11</v>
      </c>
      <c r="F78" s="20" t="s">
        <v>17</v>
      </c>
      <c r="G78" s="20" t="s">
        <v>18</v>
      </c>
      <c r="H78" s="20" t="s">
        <v>2</v>
      </c>
      <c r="I78" s="20" t="s">
        <v>3</v>
      </c>
      <c r="J78" s="22" t="s">
        <v>12</v>
      </c>
      <c r="K78" s="54"/>
    </row>
    <row r="79" spans="1:11" ht="38.25">
      <c r="A79" s="44">
        <v>1</v>
      </c>
      <c r="B79" s="56" t="s">
        <v>13</v>
      </c>
      <c r="C79" s="23" t="s">
        <v>167</v>
      </c>
      <c r="D79" s="24" t="s">
        <v>14</v>
      </c>
      <c r="E79" s="25">
        <v>2574.61</v>
      </c>
      <c r="F79" s="57">
        <v>30</v>
      </c>
      <c r="G79" s="58">
        <v>11</v>
      </c>
      <c r="H79" s="25">
        <v>1550000</v>
      </c>
      <c r="I79" s="25">
        <v>1550000</v>
      </c>
      <c r="J79" s="50">
        <v>3100000</v>
      </c>
      <c r="K79" s="54"/>
    </row>
    <row r="80" spans="1:11" ht="25.5">
      <c r="A80" s="27">
        <v>2</v>
      </c>
      <c r="B80" s="14" t="s">
        <v>23</v>
      </c>
      <c r="C80" s="14" t="s">
        <v>24</v>
      </c>
      <c r="D80" s="15" t="s">
        <v>14</v>
      </c>
      <c r="E80" s="11">
        <v>998</v>
      </c>
      <c r="F80" s="15">
        <v>27</v>
      </c>
      <c r="G80" s="109">
        <v>12</v>
      </c>
      <c r="H80" s="12">
        <v>495000</v>
      </c>
      <c r="I80" s="12">
        <v>495000</v>
      </c>
      <c r="J80" s="110">
        <f>SUM(H80:I80)</f>
        <v>990000</v>
      </c>
    </row>
    <row r="81" spans="1:11" ht="89.25">
      <c r="A81" s="10">
        <v>3</v>
      </c>
      <c r="B81" s="13" t="s">
        <v>25</v>
      </c>
      <c r="C81" s="14" t="s">
        <v>169</v>
      </c>
      <c r="D81" s="15" t="s">
        <v>14</v>
      </c>
      <c r="E81" s="11">
        <v>725</v>
      </c>
      <c r="F81" s="16">
        <v>24</v>
      </c>
      <c r="G81" s="5">
        <v>13</v>
      </c>
      <c r="H81" s="11">
        <v>1653485</v>
      </c>
      <c r="I81" s="11">
        <v>1653486.86</v>
      </c>
      <c r="J81" s="59">
        <f t="shared" ref="J81:J96" si="3">SUM(H81:I81)</f>
        <v>3306971.8600000003</v>
      </c>
      <c r="K81" s="54"/>
    </row>
    <row r="82" spans="1:11" ht="25.5">
      <c r="A82" s="10">
        <v>4</v>
      </c>
      <c r="B82" s="13" t="s">
        <v>13</v>
      </c>
      <c r="C82" s="14" t="s">
        <v>26</v>
      </c>
      <c r="D82" s="15" t="s">
        <v>14</v>
      </c>
      <c r="E82" s="11">
        <v>1641</v>
      </c>
      <c r="F82" s="16">
        <v>24</v>
      </c>
      <c r="G82" s="5">
        <v>8</v>
      </c>
      <c r="H82" s="11">
        <v>1577632</v>
      </c>
      <c r="I82" s="11">
        <v>1577633.5</v>
      </c>
      <c r="J82" s="59">
        <f t="shared" si="3"/>
        <v>3155265.5</v>
      </c>
      <c r="K82" s="54"/>
    </row>
    <row r="83" spans="1:11" ht="25.5">
      <c r="A83" s="10">
        <v>5</v>
      </c>
      <c r="B83" s="13" t="s">
        <v>27</v>
      </c>
      <c r="C83" s="14" t="s">
        <v>28</v>
      </c>
      <c r="D83" s="15" t="s">
        <v>14</v>
      </c>
      <c r="E83" s="11">
        <v>1700</v>
      </c>
      <c r="F83" s="17">
        <v>23</v>
      </c>
      <c r="G83" s="5">
        <v>6</v>
      </c>
      <c r="H83" s="11">
        <v>1288566</v>
      </c>
      <c r="I83" s="11">
        <v>1288566.29</v>
      </c>
      <c r="J83" s="59">
        <f t="shared" si="3"/>
        <v>2577132.29</v>
      </c>
      <c r="K83" s="54"/>
    </row>
    <row r="84" spans="1:11" ht="76.5">
      <c r="A84" s="27">
        <v>6</v>
      </c>
      <c r="B84" s="13" t="s">
        <v>29</v>
      </c>
      <c r="C84" s="14" t="s">
        <v>155</v>
      </c>
      <c r="D84" s="15" t="s">
        <v>46</v>
      </c>
      <c r="E84" s="11">
        <v>4880</v>
      </c>
      <c r="F84" s="17">
        <v>23</v>
      </c>
      <c r="G84" s="5">
        <v>6</v>
      </c>
      <c r="H84" s="11">
        <v>693938</v>
      </c>
      <c r="I84" s="11">
        <v>693939.07</v>
      </c>
      <c r="J84" s="59">
        <f t="shared" si="3"/>
        <v>1387877.0699999998</v>
      </c>
      <c r="K84" s="54"/>
    </row>
    <row r="85" spans="1:11" ht="25.5">
      <c r="A85" s="10">
        <v>7</v>
      </c>
      <c r="B85" s="13" t="s">
        <v>25</v>
      </c>
      <c r="C85" s="14" t="s">
        <v>30</v>
      </c>
      <c r="D85" s="15" t="s">
        <v>14</v>
      </c>
      <c r="E85" s="11">
        <v>2641.11</v>
      </c>
      <c r="F85" s="16">
        <v>22</v>
      </c>
      <c r="G85" s="5">
        <v>4</v>
      </c>
      <c r="H85" s="11">
        <v>800000</v>
      </c>
      <c r="I85" s="11">
        <v>800000</v>
      </c>
      <c r="J85" s="59">
        <f t="shared" si="3"/>
        <v>1600000</v>
      </c>
      <c r="K85" s="55"/>
    </row>
    <row r="86" spans="1:11" ht="25.5">
      <c r="A86" s="10">
        <v>8</v>
      </c>
      <c r="B86" s="13" t="s">
        <v>32</v>
      </c>
      <c r="C86" s="14" t="s">
        <v>33</v>
      </c>
      <c r="D86" s="15" t="s">
        <v>14</v>
      </c>
      <c r="E86" s="11">
        <v>2500</v>
      </c>
      <c r="F86" s="15">
        <v>21</v>
      </c>
      <c r="G86" s="5">
        <v>10</v>
      </c>
      <c r="H86" s="11">
        <v>1452000</v>
      </c>
      <c r="I86" s="11">
        <v>1452000</v>
      </c>
      <c r="J86" s="59">
        <f t="shared" si="3"/>
        <v>2904000</v>
      </c>
      <c r="K86" s="54"/>
    </row>
    <row r="87" spans="1:11" ht="76.5">
      <c r="A87" s="10">
        <v>9</v>
      </c>
      <c r="B87" s="13" t="s">
        <v>31</v>
      </c>
      <c r="C87" s="14" t="s">
        <v>168</v>
      </c>
      <c r="D87" s="15" t="s">
        <v>14</v>
      </c>
      <c r="E87" s="11">
        <v>660</v>
      </c>
      <c r="F87" s="17">
        <v>21</v>
      </c>
      <c r="G87" s="5">
        <v>9</v>
      </c>
      <c r="H87" s="11">
        <v>1500000</v>
      </c>
      <c r="I87" s="11">
        <v>1500000</v>
      </c>
      <c r="J87" s="59">
        <f t="shared" si="3"/>
        <v>3000000</v>
      </c>
      <c r="K87" s="54"/>
    </row>
    <row r="88" spans="1:11" ht="89.25">
      <c r="A88" s="27">
        <v>10</v>
      </c>
      <c r="B88" s="14" t="s">
        <v>29</v>
      </c>
      <c r="C88" s="14" t="s">
        <v>34</v>
      </c>
      <c r="D88" s="15" t="s">
        <v>46</v>
      </c>
      <c r="E88" s="11">
        <v>5735</v>
      </c>
      <c r="F88" s="16">
        <v>21</v>
      </c>
      <c r="G88" s="109">
        <v>4</v>
      </c>
      <c r="H88" s="12">
        <v>771023</v>
      </c>
      <c r="I88" s="12">
        <v>771023.74</v>
      </c>
      <c r="J88" s="28">
        <f>SUM(H88:I88)</f>
        <v>1542046.74</v>
      </c>
    </row>
    <row r="89" spans="1:11" ht="51">
      <c r="A89" s="10">
        <v>11</v>
      </c>
      <c r="B89" s="13" t="s">
        <v>35</v>
      </c>
      <c r="C89" s="14" t="s">
        <v>36</v>
      </c>
      <c r="D89" s="15" t="s">
        <v>14</v>
      </c>
      <c r="E89" s="11">
        <v>13013</v>
      </c>
      <c r="F89" s="16">
        <v>20</v>
      </c>
      <c r="G89" s="5">
        <v>10</v>
      </c>
      <c r="H89" s="11">
        <v>2438779</v>
      </c>
      <c r="I89" s="11">
        <v>2438780.83</v>
      </c>
      <c r="J89" s="59">
        <f t="shared" si="3"/>
        <v>4877559.83</v>
      </c>
      <c r="K89" s="54"/>
    </row>
    <row r="90" spans="1:11" ht="76.5">
      <c r="A90" s="10">
        <v>12</v>
      </c>
      <c r="B90" s="13" t="s">
        <v>37</v>
      </c>
      <c r="C90" s="14" t="s">
        <v>170</v>
      </c>
      <c r="D90" s="15" t="s">
        <v>14</v>
      </c>
      <c r="E90" s="11">
        <v>2085</v>
      </c>
      <c r="F90" s="17">
        <v>19</v>
      </c>
      <c r="G90" s="5">
        <v>9</v>
      </c>
      <c r="H90" s="11">
        <v>2860000</v>
      </c>
      <c r="I90" s="11">
        <v>2860000</v>
      </c>
      <c r="J90" s="59">
        <f t="shared" si="3"/>
        <v>5720000</v>
      </c>
      <c r="K90" s="54"/>
    </row>
    <row r="91" spans="1:11" ht="76.5">
      <c r="A91" s="10">
        <v>13</v>
      </c>
      <c r="B91" s="108" t="s">
        <v>32</v>
      </c>
      <c r="C91" s="18" t="s">
        <v>38</v>
      </c>
      <c r="D91" s="109" t="s">
        <v>14</v>
      </c>
      <c r="E91" s="94">
        <v>5120</v>
      </c>
      <c r="F91" s="16">
        <v>20</v>
      </c>
      <c r="G91" s="5">
        <v>6</v>
      </c>
      <c r="H91" s="94">
        <v>3000000</v>
      </c>
      <c r="I91" s="94">
        <v>3000000</v>
      </c>
      <c r="J91" s="59">
        <f t="shared" si="3"/>
        <v>6000000</v>
      </c>
      <c r="K91" s="54"/>
    </row>
    <row r="92" spans="1:11" ht="102">
      <c r="A92" s="27">
        <v>14</v>
      </c>
      <c r="B92" s="13" t="s">
        <v>29</v>
      </c>
      <c r="C92" s="14" t="s">
        <v>156</v>
      </c>
      <c r="D92" s="15" t="s">
        <v>46</v>
      </c>
      <c r="E92" s="11">
        <v>17634</v>
      </c>
      <c r="F92" s="17">
        <v>20</v>
      </c>
      <c r="G92" s="5">
        <v>4</v>
      </c>
      <c r="H92" s="11">
        <v>2271988</v>
      </c>
      <c r="I92" s="11">
        <v>2271988.4</v>
      </c>
      <c r="J92" s="59">
        <f t="shared" si="3"/>
        <v>4543976.4000000004</v>
      </c>
      <c r="K92" s="54"/>
    </row>
    <row r="93" spans="1:11" ht="38.25">
      <c r="A93" s="10">
        <v>15</v>
      </c>
      <c r="B93" s="13" t="s">
        <v>39</v>
      </c>
      <c r="C93" s="14" t="s">
        <v>40</v>
      </c>
      <c r="D93" s="15" t="s">
        <v>14</v>
      </c>
      <c r="E93" s="11">
        <v>1781.59</v>
      </c>
      <c r="F93" s="16">
        <v>19</v>
      </c>
      <c r="G93" s="5">
        <v>8</v>
      </c>
      <c r="H93" s="11">
        <v>761503</v>
      </c>
      <c r="I93" s="11">
        <v>761504.58</v>
      </c>
      <c r="J93" s="59">
        <f t="shared" si="3"/>
        <v>1523007.58</v>
      </c>
      <c r="K93" s="54"/>
    </row>
    <row r="94" spans="1:11" ht="25.5">
      <c r="A94" s="10">
        <v>16</v>
      </c>
      <c r="B94" s="13" t="s">
        <v>23</v>
      </c>
      <c r="C94" s="14" t="s">
        <v>41</v>
      </c>
      <c r="D94" s="15" t="s">
        <v>14</v>
      </c>
      <c r="E94" s="11">
        <v>4545</v>
      </c>
      <c r="F94" s="16">
        <v>17</v>
      </c>
      <c r="G94" s="5">
        <v>5</v>
      </c>
      <c r="H94" s="11">
        <v>1395000</v>
      </c>
      <c r="I94" s="11">
        <v>1395000</v>
      </c>
      <c r="J94" s="59">
        <f t="shared" si="3"/>
        <v>2790000</v>
      </c>
    </row>
    <row r="95" spans="1:11" ht="25.5">
      <c r="A95" s="10">
        <v>17</v>
      </c>
      <c r="B95" s="13" t="s">
        <v>23</v>
      </c>
      <c r="C95" s="14" t="s">
        <v>42</v>
      </c>
      <c r="D95" s="15" t="s">
        <v>14</v>
      </c>
      <c r="E95" s="11">
        <v>3317</v>
      </c>
      <c r="F95" s="16">
        <v>17</v>
      </c>
      <c r="G95" s="5">
        <v>2</v>
      </c>
      <c r="H95" s="11">
        <v>3000000</v>
      </c>
      <c r="I95" s="11">
        <v>3000000</v>
      </c>
      <c r="J95" s="59">
        <f t="shared" si="3"/>
        <v>6000000</v>
      </c>
    </row>
    <row r="96" spans="1:11" ht="51">
      <c r="A96" s="27">
        <v>18</v>
      </c>
      <c r="B96" s="13" t="s">
        <v>43</v>
      </c>
      <c r="C96" s="14" t="s">
        <v>44</v>
      </c>
      <c r="D96" s="15" t="s">
        <v>14</v>
      </c>
      <c r="E96" s="11">
        <v>6174</v>
      </c>
      <c r="F96" s="17">
        <v>16</v>
      </c>
      <c r="G96" s="5">
        <v>4</v>
      </c>
      <c r="H96" s="11">
        <v>2226000</v>
      </c>
      <c r="I96" s="11">
        <v>2226000</v>
      </c>
      <c r="J96" s="59">
        <f t="shared" si="3"/>
        <v>4452000</v>
      </c>
    </row>
    <row r="97" spans="1:11" ht="25.5">
      <c r="A97" s="10">
        <v>19</v>
      </c>
      <c r="B97" s="13" t="s">
        <v>37</v>
      </c>
      <c r="C97" s="14" t="s">
        <v>171</v>
      </c>
      <c r="D97" s="15" t="s">
        <v>14</v>
      </c>
      <c r="E97" s="11">
        <v>800</v>
      </c>
      <c r="F97" s="16">
        <v>15</v>
      </c>
      <c r="G97" s="5">
        <v>8</v>
      </c>
      <c r="H97" s="11">
        <v>336000</v>
      </c>
      <c r="I97" s="11">
        <v>336000</v>
      </c>
      <c r="J97" s="59">
        <f>SUM(H97:I97)</f>
        <v>672000</v>
      </c>
    </row>
    <row r="98" spans="1:11" ht="51">
      <c r="A98" s="10">
        <v>20</v>
      </c>
      <c r="B98" s="14" t="s">
        <v>29</v>
      </c>
      <c r="C98" s="14" t="s">
        <v>45</v>
      </c>
      <c r="D98" s="15" t="s">
        <v>46</v>
      </c>
      <c r="E98" s="11">
        <v>5390</v>
      </c>
      <c r="F98" s="16">
        <v>13</v>
      </c>
      <c r="G98" s="109">
        <v>4</v>
      </c>
      <c r="H98" s="12">
        <v>756859</v>
      </c>
      <c r="I98" s="12">
        <v>756860.56</v>
      </c>
      <c r="J98" s="110">
        <f>SUM(H98:I98)</f>
        <v>1513719.56</v>
      </c>
    </row>
    <row r="99" spans="1:11" ht="39" thickBot="1">
      <c r="A99" s="60">
        <v>21</v>
      </c>
      <c r="B99" s="30" t="s">
        <v>139</v>
      </c>
      <c r="C99" s="30" t="s">
        <v>140</v>
      </c>
      <c r="D99" s="31" t="s">
        <v>14</v>
      </c>
      <c r="E99" s="32">
        <v>680</v>
      </c>
      <c r="F99" s="26">
        <v>11</v>
      </c>
      <c r="G99" s="26">
        <v>4</v>
      </c>
      <c r="H99" s="32">
        <v>220000</v>
      </c>
      <c r="I99" s="32">
        <v>220000</v>
      </c>
      <c r="J99" s="65">
        <f>SUM(H99:I99)</f>
        <v>440000</v>
      </c>
    </row>
    <row r="100" spans="1:11" ht="15.75" thickBot="1">
      <c r="A100" s="127" t="s">
        <v>131</v>
      </c>
      <c r="B100" s="128"/>
      <c r="C100" s="128"/>
      <c r="D100" s="129"/>
      <c r="E100" s="64">
        <f>SUM(E79:E99)</f>
        <v>84594.31</v>
      </c>
      <c r="F100" s="66"/>
      <c r="G100" s="66"/>
      <c r="H100" s="64">
        <f>SUM(H79:H99)</f>
        <v>31047773</v>
      </c>
      <c r="I100" s="64">
        <f>SUM(I79:I99)</f>
        <v>31047783.829999994</v>
      </c>
      <c r="J100" s="107">
        <f>SUM(J79:J99)</f>
        <v>62095556.829999998</v>
      </c>
    </row>
    <row r="101" spans="1:11">
      <c r="A101" s="72"/>
      <c r="B101" s="63"/>
      <c r="C101" s="63"/>
      <c r="D101" s="63"/>
      <c r="E101" s="63"/>
      <c r="F101" s="63"/>
      <c r="G101" s="63"/>
      <c r="H101" s="63"/>
      <c r="I101" s="63"/>
      <c r="J101" s="71"/>
    </row>
    <row r="102" spans="1:11">
      <c r="A102" s="81" t="s">
        <v>48</v>
      </c>
      <c r="B102" s="63"/>
      <c r="C102" s="63"/>
      <c r="D102" s="63"/>
      <c r="E102" s="63"/>
      <c r="F102" s="63"/>
      <c r="G102" s="63"/>
      <c r="H102" s="63"/>
      <c r="I102" s="63"/>
      <c r="J102" s="71"/>
    </row>
    <row r="103" spans="1:11">
      <c r="A103" s="81" t="s">
        <v>20</v>
      </c>
      <c r="B103" s="63"/>
      <c r="C103" s="63"/>
      <c r="D103" s="63"/>
      <c r="E103" s="63"/>
      <c r="F103" s="63"/>
      <c r="G103" s="63"/>
      <c r="H103" s="63"/>
      <c r="I103" s="63"/>
      <c r="J103" s="71"/>
      <c r="K103" s="53"/>
    </row>
    <row r="104" spans="1:11" ht="28.5" customHeight="1">
      <c r="A104" s="119" t="s">
        <v>21</v>
      </c>
      <c r="B104" s="120"/>
      <c r="C104" s="120"/>
      <c r="D104" s="120"/>
      <c r="E104" s="63"/>
      <c r="F104" s="63"/>
      <c r="G104" s="63"/>
      <c r="H104" s="63"/>
      <c r="I104" s="63"/>
      <c r="J104" s="71"/>
      <c r="K104" s="53"/>
    </row>
    <row r="105" spans="1:11">
      <c r="A105" s="72"/>
      <c r="B105" s="63"/>
      <c r="C105" s="63"/>
      <c r="D105" s="63"/>
      <c r="E105" s="63"/>
      <c r="F105" s="63"/>
      <c r="G105" s="63"/>
      <c r="H105" s="63"/>
      <c r="I105" s="63"/>
      <c r="J105" s="71"/>
      <c r="K105" s="53"/>
    </row>
    <row r="106" spans="1:11" ht="15.75" thickBot="1">
      <c r="A106" s="83"/>
      <c r="B106" s="84"/>
      <c r="C106" s="84"/>
      <c r="D106" s="84"/>
      <c r="E106" s="63"/>
      <c r="F106" s="63"/>
      <c r="G106" s="63"/>
      <c r="H106" s="63"/>
      <c r="I106" s="63"/>
      <c r="J106" s="71"/>
    </row>
    <row r="107" spans="1:11">
      <c r="A107" s="68"/>
      <c r="B107" s="69"/>
      <c r="C107" s="69"/>
      <c r="D107" s="69"/>
      <c r="E107" s="69"/>
      <c r="F107" s="69"/>
      <c r="G107" s="69"/>
      <c r="H107" s="69"/>
      <c r="I107" s="69"/>
      <c r="J107" s="70"/>
    </row>
    <row r="108" spans="1:11">
      <c r="A108" s="111" t="s">
        <v>143</v>
      </c>
      <c r="B108" s="112"/>
      <c r="C108" s="63"/>
      <c r="D108" s="63"/>
      <c r="E108" s="63"/>
      <c r="F108" s="63"/>
      <c r="G108" s="63"/>
      <c r="H108" s="76"/>
      <c r="I108" s="63"/>
      <c r="J108" s="71"/>
    </row>
    <row r="109" spans="1:11" ht="25.5" customHeight="1">
      <c r="A109" s="72"/>
      <c r="B109" s="77" t="s">
        <v>142</v>
      </c>
      <c r="C109" s="63"/>
      <c r="D109" s="63"/>
      <c r="E109" s="63"/>
      <c r="F109" s="63"/>
      <c r="G109" s="63"/>
      <c r="H109" s="63"/>
      <c r="I109" s="63"/>
      <c r="J109" s="71"/>
    </row>
    <row r="110" spans="1:11" ht="26.25" customHeight="1">
      <c r="A110" s="72"/>
      <c r="B110" s="77" t="s">
        <v>144</v>
      </c>
      <c r="C110" s="63"/>
      <c r="D110" s="63"/>
      <c r="E110" s="63"/>
      <c r="F110" s="63"/>
      <c r="G110" s="63"/>
      <c r="H110" s="63"/>
      <c r="I110" s="63"/>
      <c r="J110" s="71"/>
    </row>
    <row r="111" spans="1:11" ht="25.5" customHeight="1">
      <c r="A111" s="72"/>
      <c r="B111" s="77" t="s">
        <v>145</v>
      </c>
      <c r="C111" s="63"/>
      <c r="D111" s="63"/>
      <c r="E111" s="63"/>
      <c r="F111" s="63"/>
      <c r="G111" s="63"/>
      <c r="H111" s="63"/>
      <c r="I111" s="63"/>
      <c r="J111" s="71"/>
    </row>
    <row r="112" spans="1:11" ht="22.5" customHeight="1">
      <c r="A112" s="72"/>
      <c r="B112" s="77" t="s">
        <v>146</v>
      </c>
      <c r="C112" s="63"/>
      <c r="D112" s="63"/>
      <c r="E112" s="63"/>
      <c r="F112" s="63"/>
      <c r="G112" s="63"/>
      <c r="H112" s="63"/>
      <c r="I112" s="63"/>
      <c r="J112" s="71"/>
    </row>
    <row r="113" spans="1:10" ht="27" customHeight="1">
      <c r="A113" s="72"/>
      <c r="B113" s="77" t="s">
        <v>147</v>
      </c>
      <c r="C113" s="63"/>
      <c r="D113" s="63"/>
      <c r="E113" s="63"/>
      <c r="F113" s="63"/>
      <c r="G113" s="63"/>
      <c r="H113" s="63"/>
      <c r="I113" s="63"/>
      <c r="J113" s="71"/>
    </row>
    <row r="114" spans="1:10" ht="15.75" thickBot="1">
      <c r="A114" s="73"/>
      <c r="B114" s="74"/>
      <c r="C114" s="74"/>
      <c r="D114" s="74"/>
      <c r="E114" s="74"/>
      <c r="F114" s="74"/>
      <c r="G114" s="74"/>
      <c r="H114" s="74"/>
      <c r="I114" s="74"/>
      <c r="J114" s="75"/>
    </row>
  </sheetData>
  <mergeCells count="12">
    <mergeCell ref="A108:B108"/>
    <mergeCell ref="A14:J14"/>
    <mergeCell ref="A1:J1"/>
    <mergeCell ref="A77:J77"/>
    <mergeCell ref="A104:D104"/>
    <mergeCell ref="A2:J2"/>
    <mergeCell ref="A3:J3"/>
    <mergeCell ref="A74:D74"/>
    <mergeCell ref="A70:D70"/>
    <mergeCell ref="A100:D100"/>
    <mergeCell ref="F9:G9"/>
    <mergeCell ref="C8:C12"/>
  </mergeCells>
  <pageMargins left="0.7" right="0.7" top="0.75" bottom="0.75" header="0.3" footer="0.3"/>
  <pageSetup paperSize="9" scale="72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2015-11-30T12:31:44Z</dcterms:modified>
</cp:coreProperties>
</file>