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762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'Arkusz1'!$A$1:$J$74</definedName>
  </definedNames>
  <calcPr fullCalcOnLoad="1"/>
</workbook>
</file>

<file path=xl/sharedStrings.xml><?xml version="1.0" encoding="utf-8"?>
<sst xmlns="http://schemas.openxmlformats.org/spreadsheetml/2006/main" count="116" uniqueCount="95">
  <si>
    <t>Lp.</t>
  </si>
  <si>
    <t>Nazwa zadania</t>
  </si>
  <si>
    <t>Ocena</t>
  </si>
  <si>
    <t>Uwagi</t>
  </si>
  <si>
    <t>Dotacja [zł]</t>
  </si>
  <si>
    <t>Wkład [zł]</t>
  </si>
  <si>
    <t>Długość [mb.]</t>
  </si>
  <si>
    <t>Część A - Drogi powiatowe</t>
  </si>
  <si>
    <t xml:space="preserve">                                       w tym: przebudowa</t>
  </si>
  <si>
    <t>Część B - Drogi gminne</t>
  </si>
  <si>
    <t>Nazwa jednostki s. t.</t>
  </si>
  <si>
    <t>Liczba wniosków</t>
  </si>
  <si>
    <t>ZATWIERDZAM</t>
  </si>
  <si>
    <t>Zestawienie łączne - Drogi powiatowe i gminne</t>
  </si>
  <si>
    <t>WOJEWÓDZTWO</t>
  </si>
  <si>
    <t>Legenda:</t>
  </si>
  <si>
    <t>Powiat … - powiat ziemski</t>
  </si>
  <si>
    <t>Miasto … - miasto na prawach powiatu</t>
  </si>
  <si>
    <t>Dotacja - przyznana kwota dotacji z budżetu państwa</t>
  </si>
  <si>
    <t>Gmina … - gmina nie będąca miastem na prawach pow.</t>
  </si>
  <si>
    <r>
      <t xml:space="preserve">Suma </t>
    </r>
    <r>
      <rPr>
        <sz val="8"/>
        <rFont val="Times New Roman"/>
        <family val="1"/>
      </rPr>
      <t>(Część A)</t>
    </r>
  </si>
  <si>
    <r>
      <t xml:space="preserve">Suma </t>
    </r>
    <r>
      <rPr>
        <sz val="8"/>
        <rFont val="Times New Roman"/>
        <family val="1"/>
      </rPr>
      <t>(Część B)</t>
    </r>
  </si>
  <si>
    <t xml:space="preserve">                                            budowa</t>
  </si>
  <si>
    <t xml:space="preserve">                                            remont</t>
  </si>
  <si>
    <t>ŚWIĘTOKRZYSKIE</t>
  </si>
  <si>
    <t xml:space="preserve">Lista </t>
  </si>
  <si>
    <t>Powiat Jędrzejowski</t>
  </si>
  <si>
    <t>Powiat Opatowski</t>
  </si>
  <si>
    <t>Powiat Starachowicki</t>
  </si>
  <si>
    <t>Powiat Ostrowiecki</t>
  </si>
  <si>
    <t>Powiat Buski</t>
  </si>
  <si>
    <t>Powiat Skarżyski</t>
  </si>
  <si>
    <t>Powiat Włoszczowski</t>
  </si>
  <si>
    <t>Powiat Konecki</t>
  </si>
  <si>
    <t>Gmina Kielce</t>
  </si>
  <si>
    <t>Gmina Oleśnica</t>
  </si>
  <si>
    <t>Gmina Staszów</t>
  </si>
  <si>
    <t>Gmina Końskie</t>
  </si>
  <si>
    <t>Gmina Strawczyn</t>
  </si>
  <si>
    <t>Gmina Zagnańsk</t>
  </si>
  <si>
    <t>Gmina Gnojno</t>
  </si>
  <si>
    <t>Gmina Górno</t>
  </si>
  <si>
    <t>Wojewoda Świętokrzyski</t>
  </si>
  <si>
    <t>Programu rozwoju gminnej i powiatowej infrastruktury drogowej na lata 2016 -2019</t>
  </si>
  <si>
    <t>Rok dofinansowania 2016</t>
  </si>
  <si>
    <t>Przebudowa drogi powiatowej nr 0570T Osiny - Mokre Niwy - Krupów - Trębowiec Duży - gr. woj. świętokrzyskiego</t>
  </si>
  <si>
    <t>Przebudowa ulicy Polnej na odcinku od skrzyżowania z ulicą Iłżecką do skrzyżowania z ulicą M. Radwana oraz na odcinku od skrzyżowania z ulicą M. Radwana do skrzyżowania z ulicą L. Chrzanowskiego wraz z przebudową skrzyżowania ulicy Polnej i Siennieńskiej w Ostrowcu Świętokrzyskim</t>
  </si>
  <si>
    <t>Przebudwa drogi nr 0603T Szerzawy - Chybice - Wieloborowice - Szarotka</t>
  </si>
  <si>
    <t>Przebudowa drogi powiatowej nr 0178 T na odcinku Mierzawa - Sędziszów.</t>
  </si>
  <si>
    <t>Remont drogi powiatowej nr 0717T Łężyce - Biskupice -Czekaj -Gołoszyce - Modliborzyce - Piskrzyn - Baranówek - Janczyce -Stobiec -Zaldów w m. Oziębłów, Gołoszyce, Modliborzyce w km 2+410 - 4+730 i w km 4+955 - 7 +515 o łącznej dł. odc. 4,880 km</t>
  </si>
  <si>
    <t>Przebudowa drogi powiatowej nr 0671T w miejscowości Szewna</t>
  </si>
  <si>
    <t>Przebudowa drogi powiatowej nr 0245T Kurzelów - Komparzów na odcinku dł. 2,5 km</t>
  </si>
  <si>
    <t>Przebudowa drogi powiatowej ul. Armii Krajowej w km 0+000 - 0+660 wraz z przebudową skrzyżowania ulic: Staszica, Armii Krajowej i Warszawskiej (budowa ronda) i przebudowa skrzyżowania ulic: Armii Krajowej, Lipowej, Wojska Polskiego i Mostowej</t>
  </si>
  <si>
    <t>Przebudowa dróg powiatowych usprawniających komunikację pomiędzy drogami krajowymi i wojewódzkimi na terenie powiatu buskiego</t>
  </si>
  <si>
    <t>Przebudowa układu komunikacyjnego dróg powiatowych Nr 0254T 0231T, 0238T w gminach Kluczewsko, Secemin, Radków poprawiająca bezpieczeństwo i dostępność na odcinkuach dróg Kolonia Mrowina - Piaski, Marchocice - Secemin, Kossow - Chycza"</t>
  </si>
  <si>
    <t xml:space="preserve">Remont drogi powiatowej nr 0690T Jelenia Góra - Magonie -Boria - Podgórze - Wiktoryn - Teofilów - Duranów - Brzozowa - Wólka Lipowa - Cegielnia -Julianów - Tadeuszów - Słupia Nadbrzeżna w m. Teofilów, Duranów, Brzozowa, Wólka Lipowa, Cegielnia, Julianów, Tadeuszów, Słupia Nadbrzeżna w km 7+970 -25+604 odc. o łącznej dł. 17,634 km </t>
  </si>
  <si>
    <t>Przebudowa ul. Szydłowieckiej oraz ul. Niepodległości na odcinku od ul. Szydłowieckiej do dworca PKP wraz z rozbudową ulicy Wiejskiej na odcinku pomiędzy ulicami Sokolą i Szydłowiecką z budową ronda na skrzyżowaniu ulic Wiejskiej i Sokolej w Skarżysku Kamiennej</t>
  </si>
  <si>
    <t>Dofinansowanie 39 % wartości zadania</t>
  </si>
  <si>
    <t>Gmina Waśniów</t>
  </si>
  <si>
    <t>Przebudowa drogi gminnej nr 393030T Nagorzyce - Witosławice - Nieskurzów o długości 3110 mb.</t>
  </si>
  <si>
    <t>Budowa drogi od Bartkowa do Goleniaw, gm. Zagnańsk oraz przebudowa infrasturktury technicznej</t>
  </si>
  <si>
    <t>Przebudowa drogi gminnej nr 323008T w miejscowości Gnojno</t>
  </si>
  <si>
    <t>Gmina Morawica</t>
  </si>
  <si>
    <t>Budowa drogi gminnej Bilcza Zastawie - Podsukowie - Etap III</t>
  </si>
  <si>
    <t>Gmina Fałków</t>
  </si>
  <si>
    <t>Gmina Małogoszcz</t>
  </si>
  <si>
    <t>Przebudowa dróg gminnych nr 343032T i nr 343034T na odcinku od Placu Kościuszki w Małogoszczu od skrzyżowania z drogą wojewódzką nr 728 w m. Mieronice, o długości ok. 3,7 km</t>
  </si>
  <si>
    <t xml:space="preserve">Przebudowa drogi gminnej nr 356017T od km 0+000 do km 0+495 w miejscowości Oleśnica </t>
  </si>
  <si>
    <t>Przebudowa ulicy Wojska Polskiego w Końskich</t>
  </si>
  <si>
    <t>Przebudowa drogi gminnej w Cedzynie polegająca na budowie chodnika dla pieszych wzdłuż drogi gminnej Nr 000871T wraz z nawierzchnią drogi</t>
  </si>
  <si>
    <t>Gmina Sitkówka - Nowiny</t>
  </si>
  <si>
    <t>Budowa dróg gminnych wraz z ciągami pieszymi i zjazdami indywidualnymi w miejscowości Zagrody w Gminie Sitkówka - Nowiny</t>
  </si>
  <si>
    <t>Gmina Brody</t>
  </si>
  <si>
    <t>Przebudowa drogi gminnej nr 313028T Ruda - Adamów - etap I</t>
  </si>
  <si>
    <t>Gmina Krasocin</t>
  </si>
  <si>
    <t>Remont drogi gminnej 335003T Występy - Cieśle, etap II</t>
  </si>
  <si>
    <t>Gmina Bejsce</t>
  </si>
  <si>
    <t>Przebudowa drogi gminnej 000096 T Morawiany - Jeziory - Piotrowice od km 0+000 do km 1+505 długości 1505 mb.</t>
  </si>
  <si>
    <t>Gmina Starachowice</t>
  </si>
  <si>
    <t>Przebudowa ul. Południowej, Żytniej, Mjr Nurta w Starachowicach -realizacja 2016</t>
  </si>
  <si>
    <t xml:space="preserve">Gmina Busko - Zdrój </t>
  </si>
  <si>
    <t>Usprawnienie systemu komunikacyjnego na terenie Gminy Busko-Zdrój poprzez budowę ulicy łączącej ul. Młyńską z ul. Siesławską, przebudowę ulic: Jasnej, Promyk, Jodłowej oraz przebudowę dróg gminnych położonych na terenie sołectwa Mikułowice"</t>
  </si>
  <si>
    <t>Gmina Stąporków</t>
  </si>
  <si>
    <t>Rozbudowa drogi w Czarnieckiej Górze</t>
  </si>
  <si>
    <t>Gmina Michałów</t>
  </si>
  <si>
    <t>Przebudowa drogi gminnej Tur Dolny - Wrocieryż od km 0+0410 do km 2+810</t>
  </si>
  <si>
    <t>Rozbudowa ul. Szkolnej w Kielcach</t>
  </si>
  <si>
    <t>Przebudowa drogi gminnej w miejscowości Niedżwiedź - Hochlówka Gmina Strawczyn</t>
  </si>
  <si>
    <t>DROGI POWIATOWE</t>
  </si>
  <si>
    <t>DROGI GMINNE</t>
  </si>
  <si>
    <t>Remont ulicy Osnowa oraz ulicy Zasadzie,  w miejscowości Czermno  i Kolonia Czermno w gminie Fałków</t>
  </si>
  <si>
    <t>Budowa ulic wraz z infrastrukturą towarzyszącą na osiedlu Małopolskie w Staszowie II Etap</t>
  </si>
  <si>
    <t>ŁĄCZNIE</t>
  </si>
  <si>
    <t>Dofinansowanie 46, 7 % wartości zadania</t>
  </si>
  <si>
    <t>zakwalifikowanych wniosków do dofinansowania  w ramach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</si>
</sst>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_z_ł"/>
    <numFmt numFmtId="166" formatCode="#,##0.0"/>
  </numFmts>
  <fonts count="53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13" fillId="0" borderId="19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3" fillId="0" borderId="28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33" borderId="10" xfId="51" applyFont="1" applyFill="1" applyBorder="1" applyAlignment="1">
      <alignment horizontal="left" vertical="center" wrapText="1"/>
      <protection/>
    </xf>
    <xf numFmtId="4" fontId="2" fillId="33" borderId="10" xfId="51" applyNumberFormat="1" applyFont="1" applyFill="1" applyBorder="1" applyAlignment="1">
      <alignment horizontal="center" vertical="center" wrapText="1"/>
      <protection/>
    </xf>
    <xf numFmtId="0" fontId="2" fillId="33" borderId="10" xfId="51" applyFont="1" applyFill="1" applyBorder="1" applyAlignment="1">
      <alignment horizontal="center" vertical="center"/>
      <protection/>
    </xf>
    <xf numFmtId="0" fontId="2" fillId="33" borderId="11" xfId="51" applyFont="1" applyFill="1" applyBorder="1" applyAlignment="1">
      <alignment horizontal="left" vertical="center" wrapText="1"/>
      <protection/>
    </xf>
    <xf numFmtId="4" fontId="2" fillId="33" borderId="11" xfId="51" applyNumberFormat="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16" fillId="33" borderId="11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13" fillId="34" borderId="3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 wrapText="1"/>
    </xf>
    <xf numFmtId="0" fontId="5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left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10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 wrapText="1"/>
      <protection/>
    </xf>
    <xf numFmtId="0" fontId="13" fillId="0" borderId="19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3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11" xfId="51" applyFont="1" applyFill="1" applyBorder="1" applyAlignment="1">
      <alignment horizontal="left" vertical="center" wrapText="1"/>
      <protection/>
    </xf>
    <xf numFmtId="0" fontId="2" fillId="34" borderId="11" xfId="51" applyFont="1" applyFill="1" applyBorder="1" applyAlignment="1">
      <alignment horizontal="center" vertical="center" wrapText="1"/>
      <protection/>
    </xf>
    <xf numFmtId="4" fontId="2" fillId="34" borderId="11" xfId="51" applyNumberFormat="1" applyFont="1" applyFill="1" applyBorder="1" applyAlignment="1">
      <alignment horizontal="center" vertical="center" wrapText="1"/>
      <protection/>
    </xf>
    <xf numFmtId="0" fontId="2" fillId="34" borderId="11" xfId="51" applyFont="1" applyFill="1" applyBorder="1" applyAlignment="1">
      <alignment horizontal="center" vertical="center"/>
      <protection/>
    </xf>
    <xf numFmtId="0" fontId="2" fillId="0" borderId="16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20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14" fillId="0" borderId="1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74"/>
  <sheetViews>
    <sheetView tabSelected="1" zoomScalePageLayoutView="0" workbookViewId="0" topLeftCell="A1">
      <selection activeCell="I75" sqref="A1:I75"/>
    </sheetView>
  </sheetViews>
  <sheetFormatPr defaultColWidth="8.8515625" defaultRowHeight="12.75"/>
  <cols>
    <col min="1" max="1" width="8.8515625" style="2" customWidth="1"/>
    <col min="2" max="2" width="3.7109375" style="8" customWidth="1"/>
    <col min="3" max="3" width="22.7109375" style="9" customWidth="1"/>
    <col min="4" max="4" width="40.7109375" style="8" customWidth="1"/>
    <col min="5" max="6" width="10.7109375" style="8" customWidth="1"/>
    <col min="7" max="7" width="11.57421875" style="8" customWidth="1"/>
    <col min="8" max="8" width="5.7109375" style="8" customWidth="1"/>
    <col min="9" max="9" width="12.421875" style="8" customWidth="1"/>
    <col min="10" max="16384" width="8.8515625" style="2" customWidth="1"/>
  </cols>
  <sheetData>
    <row r="1" spans="2:9" ht="11.25">
      <c r="B1" s="27"/>
      <c r="C1" s="19"/>
      <c r="D1" s="28"/>
      <c r="E1" s="19"/>
      <c r="F1" s="19"/>
      <c r="G1" s="19"/>
      <c r="H1" s="19"/>
      <c r="I1" s="28"/>
    </row>
    <row r="2" spans="2:9" ht="15">
      <c r="B2" s="115" t="s">
        <v>12</v>
      </c>
      <c r="C2" s="116"/>
      <c r="D2" s="117"/>
      <c r="E2" s="13"/>
      <c r="F2" s="13"/>
      <c r="G2" s="13"/>
      <c r="H2" s="13"/>
      <c r="I2" s="21"/>
    </row>
    <row r="3" spans="2:9" ht="14.25">
      <c r="B3" s="118" t="s">
        <v>42</v>
      </c>
      <c r="C3" s="119"/>
      <c r="D3" s="120"/>
      <c r="E3" s="130" t="s">
        <v>14</v>
      </c>
      <c r="F3" s="131"/>
      <c r="G3" s="131"/>
      <c r="H3" s="131"/>
      <c r="I3" s="132"/>
    </row>
    <row r="4" spans="2:9" ht="11.25">
      <c r="B4" s="33"/>
      <c r="C4" s="13"/>
      <c r="D4" s="21"/>
      <c r="E4" s="13"/>
      <c r="F4" s="13"/>
      <c r="G4" s="13"/>
      <c r="H4" s="13"/>
      <c r="I4" s="21"/>
    </row>
    <row r="5" spans="2:9" ht="14.25">
      <c r="B5" s="33"/>
      <c r="C5" s="13"/>
      <c r="D5" s="21"/>
      <c r="E5" s="130" t="s">
        <v>24</v>
      </c>
      <c r="F5" s="131"/>
      <c r="G5" s="131"/>
      <c r="H5" s="131"/>
      <c r="I5" s="132"/>
    </row>
    <row r="6" spans="2:9" ht="11.25">
      <c r="B6" s="33"/>
      <c r="C6" s="13"/>
      <c r="D6" s="21"/>
      <c r="E6" s="13"/>
      <c r="F6" s="13"/>
      <c r="G6" s="13"/>
      <c r="H6" s="13"/>
      <c r="I6" s="21"/>
    </row>
    <row r="7" spans="2:9" ht="14.25">
      <c r="B7" s="33"/>
      <c r="C7" s="13"/>
      <c r="D7" s="21"/>
      <c r="E7" s="130" t="s">
        <v>44</v>
      </c>
      <c r="F7" s="131"/>
      <c r="G7" s="131"/>
      <c r="H7" s="131"/>
      <c r="I7" s="132"/>
    </row>
    <row r="8" spans="2:9" s="3" customFormat="1" ht="15">
      <c r="B8" s="141"/>
      <c r="C8" s="142"/>
      <c r="D8" s="143"/>
      <c r="E8" s="127"/>
      <c r="F8" s="128"/>
      <c r="G8" s="128"/>
      <c r="H8" s="128"/>
      <c r="I8" s="129"/>
    </row>
    <row r="9" spans="2:9" ht="11.25">
      <c r="B9" s="14"/>
      <c r="C9" s="14"/>
      <c r="D9" s="14"/>
      <c r="E9" s="14"/>
      <c r="F9" s="14"/>
      <c r="G9" s="14"/>
      <c r="H9" s="14"/>
      <c r="I9" s="14"/>
    </row>
    <row r="10" spans="2:9" ht="11.25">
      <c r="B10" s="27"/>
      <c r="C10" s="19"/>
      <c r="D10" s="19"/>
      <c r="E10" s="19"/>
      <c r="F10" s="19"/>
      <c r="G10" s="19"/>
      <c r="H10" s="19"/>
      <c r="I10" s="28"/>
    </row>
    <row r="11" spans="2:9" s="4" customFormat="1" ht="18.75">
      <c r="B11" s="121" t="s">
        <v>25</v>
      </c>
      <c r="C11" s="122"/>
      <c r="D11" s="122"/>
      <c r="E11" s="122"/>
      <c r="F11" s="122"/>
      <c r="G11" s="122"/>
      <c r="H11" s="122"/>
      <c r="I11" s="123"/>
    </row>
    <row r="12" spans="2:9" s="5" customFormat="1" ht="15.75">
      <c r="B12" s="124" t="s">
        <v>94</v>
      </c>
      <c r="C12" s="125"/>
      <c r="D12" s="125"/>
      <c r="E12" s="125"/>
      <c r="F12" s="125"/>
      <c r="G12" s="125"/>
      <c r="H12" s="125"/>
      <c r="I12" s="126"/>
    </row>
    <row r="13" spans="2:9" s="5" customFormat="1" ht="15.75">
      <c r="B13" s="144" t="s">
        <v>43</v>
      </c>
      <c r="C13" s="125"/>
      <c r="D13" s="125"/>
      <c r="E13" s="125"/>
      <c r="F13" s="125"/>
      <c r="G13" s="125"/>
      <c r="H13" s="125"/>
      <c r="I13" s="126"/>
    </row>
    <row r="14" spans="2:9" ht="11.25">
      <c r="B14" s="29"/>
      <c r="C14" s="30"/>
      <c r="D14" s="30"/>
      <c r="E14" s="30"/>
      <c r="F14" s="30"/>
      <c r="G14" s="30"/>
      <c r="H14" s="30"/>
      <c r="I14" s="31"/>
    </row>
    <row r="15" spans="2:9" ht="11.25">
      <c r="B15" s="14"/>
      <c r="C15" s="14"/>
      <c r="D15" s="14"/>
      <c r="E15" s="14"/>
      <c r="F15" s="14"/>
      <c r="G15" s="14"/>
      <c r="H15" s="14"/>
      <c r="I15" s="14"/>
    </row>
    <row r="16" spans="2:9" s="6" customFormat="1" ht="12.75">
      <c r="B16" s="133" t="s">
        <v>13</v>
      </c>
      <c r="C16" s="136"/>
      <c r="D16" s="136"/>
      <c r="E16" s="136"/>
      <c r="F16" s="136"/>
      <c r="G16" s="136"/>
      <c r="H16" s="136"/>
      <c r="I16" s="137"/>
    </row>
    <row r="17" spans="2:9" s="10" customFormat="1" ht="19.5" customHeight="1">
      <c r="B17" s="34"/>
      <c r="C17" s="32" t="s">
        <v>11</v>
      </c>
      <c r="D17" s="32"/>
      <c r="E17" s="32" t="s">
        <v>6</v>
      </c>
      <c r="F17" s="32" t="s">
        <v>5</v>
      </c>
      <c r="G17" s="32" t="s">
        <v>4</v>
      </c>
      <c r="H17" s="15"/>
      <c r="I17" s="37"/>
    </row>
    <row r="18" spans="2:9" ht="11.25">
      <c r="B18" s="33"/>
      <c r="C18" s="46">
        <v>12</v>
      </c>
      <c r="D18" s="60" t="s">
        <v>88</v>
      </c>
      <c r="E18" s="42">
        <f>SUM(E27:E38)</f>
        <v>55173.72</v>
      </c>
      <c r="F18" s="42">
        <f>SUM(F27:F38)</f>
        <v>21761672.95</v>
      </c>
      <c r="G18" s="42">
        <f>SUM(G27:G38)</f>
        <v>20411110</v>
      </c>
      <c r="H18" s="13"/>
      <c r="I18" s="21"/>
    </row>
    <row r="19" spans="2:9" ht="12" thickBot="1">
      <c r="B19" s="33"/>
      <c r="C19" s="25">
        <v>20</v>
      </c>
      <c r="D19" s="61" t="s">
        <v>89</v>
      </c>
      <c r="E19" s="47">
        <f>SUM(E46:E65)</f>
        <v>25737.66</v>
      </c>
      <c r="F19" s="47">
        <f>SUM(F46:F65)</f>
        <v>27330082.05</v>
      </c>
      <c r="G19" s="47">
        <f>SUM(G46:G65)</f>
        <v>20411109</v>
      </c>
      <c r="H19" s="13"/>
      <c r="I19" s="21"/>
    </row>
    <row r="20" spans="2:9" s="10" customFormat="1" ht="12" thickBot="1" thickTop="1">
      <c r="B20" s="35"/>
      <c r="C20" s="26">
        <f>SUM(C18:C19)</f>
        <v>32</v>
      </c>
      <c r="D20" s="86" t="s">
        <v>92</v>
      </c>
      <c r="E20" s="48">
        <f>SUM(E18:E19)</f>
        <v>80911.38</v>
      </c>
      <c r="F20" s="48">
        <f>SUM(F18:F19)</f>
        <v>49091755</v>
      </c>
      <c r="G20" s="48">
        <f>SUM(G18:G19)</f>
        <v>40822219</v>
      </c>
      <c r="H20" s="15"/>
      <c r="I20" s="38"/>
    </row>
    <row r="21" spans="2:9" ht="12" thickTop="1">
      <c r="B21" s="33"/>
      <c r="C21" s="13"/>
      <c r="D21" s="16" t="s">
        <v>8</v>
      </c>
      <c r="E21" s="42">
        <f>SUM(E67,E40)</f>
        <v>48816.990000000005</v>
      </c>
      <c r="F21" s="22"/>
      <c r="G21" s="23"/>
      <c r="H21" s="13"/>
      <c r="I21" s="21"/>
    </row>
    <row r="22" spans="2:9" ht="11.25">
      <c r="B22" s="33"/>
      <c r="C22" s="13"/>
      <c r="D22" s="17" t="s">
        <v>22</v>
      </c>
      <c r="E22" s="41">
        <f>SUM(E41,E68)</f>
        <v>6631.39</v>
      </c>
      <c r="F22" s="22"/>
      <c r="G22" s="24"/>
      <c r="H22" s="13"/>
      <c r="I22" s="21"/>
    </row>
    <row r="23" spans="2:9" ht="11.25">
      <c r="B23" s="33"/>
      <c r="C23" s="13"/>
      <c r="D23" s="18" t="s">
        <v>23</v>
      </c>
      <c r="E23" s="49">
        <f>SUM(E69,E42)</f>
        <v>25463</v>
      </c>
      <c r="F23" s="22"/>
      <c r="G23" s="24"/>
      <c r="H23" s="13"/>
      <c r="I23" s="31"/>
    </row>
    <row r="24" spans="2:9" s="1" customFormat="1" ht="12">
      <c r="B24" s="145"/>
      <c r="C24" s="145"/>
      <c r="D24" s="145"/>
      <c r="E24" s="145"/>
      <c r="F24" s="145"/>
      <c r="G24" s="145"/>
      <c r="H24" s="145"/>
      <c r="I24" s="145"/>
    </row>
    <row r="25" spans="2:9" s="7" customFormat="1" ht="13.5" thickBot="1">
      <c r="B25" s="138" t="s">
        <v>7</v>
      </c>
      <c r="C25" s="139"/>
      <c r="D25" s="139"/>
      <c r="E25" s="139"/>
      <c r="F25" s="139"/>
      <c r="G25" s="139"/>
      <c r="H25" s="139"/>
      <c r="I25" s="140"/>
    </row>
    <row r="26" spans="2:9" s="11" customFormat="1" ht="18" customHeight="1" thickBot="1">
      <c r="B26" s="56" t="s">
        <v>0</v>
      </c>
      <c r="C26" s="57" t="s">
        <v>10</v>
      </c>
      <c r="D26" s="57" t="s">
        <v>1</v>
      </c>
      <c r="E26" s="57" t="s">
        <v>6</v>
      </c>
      <c r="F26" s="57" t="s">
        <v>5</v>
      </c>
      <c r="G26" s="57" t="s">
        <v>4</v>
      </c>
      <c r="H26" s="57" t="s">
        <v>2</v>
      </c>
      <c r="I26" s="58" t="s">
        <v>3</v>
      </c>
    </row>
    <row r="27" spans="2:9" s="11" customFormat="1" ht="33.75">
      <c r="B27" s="91">
        <v>1</v>
      </c>
      <c r="C27" s="92" t="s">
        <v>28</v>
      </c>
      <c r="D27" s="93" t="s">
        <v>45</v>
      </c>
      <c r="E27" s="94">
        <v>2574.61</v>
      </c>
      <c r="F27" s="94">
        <v>1550000</v>
      </c>
      <c r="G27" s="94">
        <v>1550000</v>
      </c>
      <c r="H27" s="95">
        <v>30</v>
      </c>
      <c r="I27" s="96"/>
    </row>
    <row r="28" spans="2:9" s="11" customFormat="1" ht="67.5">
      <c r="B28" s="69">
        <v>2</v>
      </c>
      <c r="C28" s="70" t="s">
        <v>29</v>
      </c>
      <c r="D28" s="39" t="s">
        <v>46</v>
      </c>
      <c r="E28" s="40">
        <v>725</v>
      </c>
      <c r="F28" s="40">
        <v>1653486.86</v>
      </c>
      <c r="G28" s="40">
        <v>1653485</v>
      </c>
      <c r="H28" s="71">
        <v>24</v>
      </c>
      <c r="I28" s="72"/>
    </row>
    <row r="29" spans="2:9" s="11" customFormat="1" ht="22.5">
      <c r="B29" s="73">
        <v>3</v>
      </c>
      <c r="C29" s="70" t="s">
        <v>28</v>
      </c>
      <c r="D29" s="39" t="s">
        <v>47</v>
      </c>
      <c r="E29" s="40">
        <v>1641</v>
      </c>
      <c r="F29" s="40">
        <v>1577633.5</v>
      </c>
      <c r="G29" s="40">
        <v>1577632</v>
      </c>
      <c r="H29" s="71">
        <v>24</v>
      </c>
      <c r="I29" s="74"/>
    </row>
    <row r="30" spans="2:9" s="11" customFormat="1" ht="22.5">
      <c r="B30" s="68">
        <v>4</v>
      </c>
      <c r="C30" s="70" t="s">
        <v>26</v>
      </c>
      <c r="D30" s="39" t="s">
        <v>48</v>
      </c>
      <c r="E30" s="40">
        <v>1700</v>
      </c>
      <c r="F30" s="40">
        <v>1288566.29</v>
      </c>
      <c r="G30" s="40">
        <v>1288566</v>
      </c>
      <c r="H30" s="75">
        <v>23</v>
      </c>
      <c r="I30" s="76"/>
    </row>
    <row r="31" spans="2:9" s="11" customFormat="1" ht="56.25">
      <c r="B31" s="69">
        <v>5</v>
      </c>
      <c r="C31" s="70" t="s">
        <v>27</v>
      </c>
      <c r="D31" s="39" t="s">
        <v>49</v>
      </c>
      <c r="E31" s="40">
        <v>4880</v>
      </c>
      <c r="F31" s="40">
        <v>693939.07</v>
      </c>
      <c r="G31" s="40">
        <v>693938</v>
      </c>
      <c r="H31" s="75">
        <v>23</v>
      </c>
      <c r="I31" s="76"/>
    </row>
    <row r="32" spans="2:9" s="11" customFormat="1" ht="22.5">
      <c r="B32" s="73">
        <v>6</v>
      </c>
      <c r="C32" s="70" t="s">
        <v>29</v>
      </c>
      <c r="D32" s="39" t="s">
        <v>50</v>
      </c>
      <c r="E32" s="40">
        <v>2641.11</v>
      </c>
      <c r="F32" s="40">
        <v>800000</v>
      </c>
      <c r="G32" s="40">
        <v>800000</v>
      </c>
      <c r="H32" s="71">
        <v>22</v>
      </c>
      <c r="I32" s="77"/>
    </row>
    <row r="33" spans="2:9" s="11" customFormat="1" ht="22.5">
      <c r="B33" s="68">
        <v>7</v>
      </c>
      <c r="C33" s="70" t="s">
        <v>32</v>
      </c>
      <c r="D33" s="39" t="s">
        <v>51</v>
      </c>
      <c r="E33" s="40">
        <v>2500</v>
      </c>
      <c r="F33" s="40">
        <v>1452000</v>
      </c>
      <c r="G33" s="40">
        <v>1452000</v>
      </c>
      <c r="H33" s="39">
        <v>21</v>
      </c>
      <c r="I33" s="72"/>
    </row>
    <row r="34" spans="2:9" s="11" customFormat="1" ht="56.25">
      <c r="B34" s="69">
        <v>8</v>
      </c>
      <c r="C34" s="70" t="s">
        <v>33</v>
      </c>
      <c r="D34" s="39" t="s">
        <v>52</v>
      </c>
      <c r="E34" s="40">
        <v>660</v>
      </c>
      <c r="F34" s="40">
        <v>1500000</v>
      </c>
      <c r="G34" s="40">
        <v>1500000</v>
      </c>
      <c r="H34" s="75">
        <v>21</v>
      </c>
      <c r="I34" s="72"/>
    </row>
    <row r="35" spans="2:9" s="11" customFormat="1" ht="33.75">
      <c r="B35" s="73">
        <v>9</v>
      </c>
      <c r="C35" s="97" t="s">
        <v>30</v>
      </c>
      <c r="D35" s="46" t="s">
        <v>53</v>
      </c>
      <c r="E35" s="98">
        <v>13013</v>
      </c>
      <c r="F35" s="98">
        <v>2438780.83</v>
      </c>
      <c r="G35" s="98">
        <v>2438779</v>
      </c>
      <c r="H35" s="99">
        <v>20</v>
      </c>
      <c r="I35" s="74"/>
    </row>
    <row r="36" spans="2:9" s="12" customFormat="1" ht="56.25">
      <c r="B36" s="91">
        <v>10</v>
      </c>
      <c r="C36" s="100" t="s">
        <v>32</v>
      </c>
      <c r="D36" s="101" t="s">
        <v>54</v>
      </c>
      <c r="E36" s="102">
        <v>5120</v>
      </c>
      <c r="F36" s="102">
        <v>3000000</v>
      </c>
      <c r="G36" s="102">
        <v>3000000</v>
      </c>
      <c r="H36" s="99">
        <v>20</v>
      </c>
      <c r="I36" s="103"/>
    </row>
    <row r="37" spans="2:9" ht="78.75">
      <c r="B37" s="69">
        <v>11</v>
      </c>
      <c r="C37" s="70" t="s">
        <v>27</v>
      </c>
      <c r="D37" s="39" t="s">
        <v>55</v>
      </c>
      <c r="E37" s="40">
        <v>17634</v>
      </c>
      <c r="F37" s="40">
        <v>2271988.4</v>
      </c>
      <c r="G37" s="40">
        <v>2271988</v>
      </c>
      <c r="H37" s="75">
        <v>20</v>
      </c>
      <c r="I37" s="72"/>
    </row>
    <row r="38" spans="2:9" ht="57" thickBot="1">
      <c r="B38" s="78">
        <v>12</v>
      </c>
      <c r="C38" s="79" t="s">
        <v>31</v>
      </c>
      <c r="D38" s="83" t="s">
        <v>56</v>
      </c>
      <c r="E38" s="80">
        <v>2085</v>
      </c>
      <c r="F38" s="80">
        <v>3535278</v>
      </c>
      <c r="G38" s="80">
        <v>2184722</v>
      </c>
      <c r="H38" s="81">
        <v>19</v>
      </c>
      <c r="I38" s="82" t="s">
        <v>57</v>
      </c>
    </row>
    <row r="39" spans="2:9" ht="12" thickBot="1">
      <c r="B39" s="33"/>
      <c r="C39" s="43"/>
      <c r="D39" s="20" t="s">
        <v>20</v>
      </c>
      <c r="E39" s="45">
        <f>SUM(E27:E38)</f>
        <v>55173.72</v>
      </c>
      <c r="F39" s="45">
        <f>SUM(F27:F38)</f>
        <v>21761672.95</v>
      </c>
      <c r="G39" s="45">
        <f>SUM(G27:G38)</f>
        <v>20411110</v>
      </c>
      <c r="H39" s="44"/>
      <c r="I39" s="21"/>
    </row>
    <row r="40" spans="2:9" ht="12" thickTop="1">
      <c r="B40" s="33"/>
      <c r="C40" s="21"/>
      <c r="D40" s="16" t="s">
        <v>8</v>
      </c>
      <c r="E40" s="42">
        <v>32059.72</v>
      </c>
      <c r="F40" s="22"/>
      <c r="G40" s="23"/>
      <c r="H40" s="13"/>
      <c r="I40" s="21"/>
    </row>
    <row r="41" spans="2:9" ht="11.25">
      <c r="B41" s="33"/>
      <c r="C41" s="21"/>
      <c r="D41" s="17" t="s">
        <v>22</v>
      </c>
      <c r="E41" s="41">
        <v>600</v>
      </c>
      <c r="F41" s="22"/>
      <c r="G41" s="24"/>
      <c r="H41" s="13"/>
      <c r="I41" s="21"/>
    </row>
    <row r="42" spans="2:9" ht="11.25">
      <c r="B42" s="29"/>
      <c r="C42" s="21"/>
      <c r="D42" s="18" t="s">
        <v>23</v>
      </c>
      <c r="E42" s="49">
        <f>SUM(E37,E31)</f>
        <v>22514</v>
      </c>
      <c r="F42" s="22"/>
      <c r="G42" s="24"/>
      <c r="H42" s="13"/>
      <c r="I42" s="31"/>
    </row>
    <row r="43" spans="2:9" s="1" customFormat="1" ht="12">
      <c r="B43" s="145"/>
      <c r="C43" s="145"/>
      <c r="D43" s="145"/>
      <c r="E43" s="145"/>
      <c r="F43" s="145"/>
      <c r="G43" s="145"/>
      <c r="H43" s="145"/>
      <c r="I43" s="146"/>
    </row>
    <row r="44" spans="2:9" s="6" customFormat="1" ht="12.75">
      <c r="B44" s="133" t="s">
        <v>9</v>
      </c>
      <c r="C44" s="134"/>
      <c r="D44" s="134"/>
      <c r="E44" s="134"/>
      <c r="F44" s="134"/>
      <c r="G44" s="134"/>
      <c r="H44" s="134"/>
      <c r="I44" s="135"/>
    </row>
    <row r="45" spans="2:9" s="11" customFormat="1" ht="12" customHeight="1" thickBot="1">
      <c r="B45" s="55" t="s">
        <v>0</v>
      </c>
      <c r="C45" s="55" t="s">
        <v>10</v>
      </c>
      <c r="D45" s="55" t="s">
        <v>1</v>
      </c>
      <c r="E45" s="55" t="s">
        <v>6</v>
      </c>
      <c r="F45" s="55" t="s">
        <v>5</v>
      </c>
      <c r="G45" s="55" t="s">
        <v>4</v>
      </c>
      <c r="H45" s="55" t="s">
        <v>2</v>
      </c>
      <c r="I45" s="55" t="s">
        <v>3</v>
      </c>
    </row>
    <row r="46" spans="2:9" s="11" customFormat="1" ht="22.5">
      <c r="B46" s="16">
        <v>1</v>
      </c>
      <c r="C46" s="62" t="s">
        <v>58</v>
      </c>
      <c r="D46" s="84" t="s">
        <v>59</v>
      </c>
      <c r="E46" s="63">
        <v>3110</v>
      </c>
      <c r="F46" s="63">
        <v>1263685.04</v>
      </c>
      <c r="G46" s="63">
        <v>1263000</v>
      </c>
      <c r="H46" s="64">
        <v>24</v>
      </c>
      <c r="I46" s="59"/>
    </row>
    <row r="47" spans="2:9" s="11" customFormat="1" ht="22.5">
      <c r="B47" s="17">
        <v>2</v>
      </c>
      <c r="C47" s="65" t="s">
        <v>39</v>
      </c>
      <c r="D47" s="85" t="s">
        <v>60</v>
      </c>
      <c r="E47" s="66">
        <v>670</v>
      </c>
      <c r="F47" s="66">
        <v>1111157.44</v>
      </c>
      <c r="G47" s="66">
        <v>1111156</v>
      </c>
      <c r="H47" s="67">
        <v>20</v>
      </c>
      <c r="I47" s="17"/>
    </row>
    <row r="48" spans="2:9" s="11" customFormat="1" ht="22.5">
      <c r="B48" s="17">
        <v>3</v>
      </c>
      <c r="C48" s="65" t="s">
        <v>40</v>
      </c>
      <c r="D48" s="85" t="s">
        <v>61</v>
      </c>
      <c r="E48" s="66">
        <v>453.29</v>
      </c>
      <c r="F48" s="66">
        <v>223786.7</v>
      </c>
      <c r="G48" s="66">
        <v>223785</v>
      </c>
      <c r="H48" s="67">
        <v>19</v>
      </c>
      <c r="I48" s="17"/>
    </row>
    <row r="49" spans="2:9" s="11" customFormat="1" ht="22.5">
      <c r="B49" s="17">
        <v>4</v>
      </c>
      <c r="C49" s="65" t="s">
        <v>62</v>
      </c>
      <c r="D49" s="85" t="s">
        <v>63</v>
      </c>
      <c r="E49" s="66">
        <v>2318</v>
      </c>
      <c r="F49" s="66">
        <v>1281211.68</v>
      </c>
      <c r="G49" s="66">
        <v>1281211</v>
      </c>
      <c r="H49" s="67">
        <v>19</v>
      </c>
      <c r="I49" s="17"/>
    </row>
    <row r="50" spans="2:9" s="11" customFormat="1" ht="22.5">
      <c r="B50" s="17">
        <v>5</v>
      </c>
      <c r="C50" s="65" t="s">
        <v>64</v>
      </c>
      <c r="D50" s="85" t="s">
        <v>90</v>
      </c>
      <c r="E50" s="66">
        <v>1389</v>
      </c>
      <c r="F50" s="66">
        <v>438434.65</v>
      </c>
      <c r="G50" s="66">
        <v>438433</v>
      </c>
      <c r="H50" s="67">
        <v>19</v>
      </c>
      <c r="I50" s="17"/>
    </row>
    <row r="51" spans="2:9" s="11" customFormat="1" ht="45">
      <c r="B51" s="17">
        <v>6</v>
      </c>
      <c r="C51" s="65" t="s">
        <v>65</v>
      </c>
      <c r="D51" s="85" t="s">
        <v>66</v>
      </c>
      <c r="E51" s="66">
        <v>3703.98</v>
      </c>
      <c r="F51" s="66">
        <v>4479246.03</v>
      </c>
      <c r="G51" s="66">
        <v>3000000</v>
      </c>
      <c r="H51" s="67">
        <v>18</v>
      </c>
      <c r="I51" s="17"/>
    </row>
    <row r="52" spans="2:9" s="11" customFormat="1" ht="22.5">
      <c r="B52" s="17">
        <v>7</v>
      </c>
      <c r="C52" s="65" t="s">
        <v>35</v>
      </c>
      <c r="D52" s="85" t="s">
        <v>67</v>
      </c>
      <c r="E52" s="66">
        <v>495</v>
      </c>
      <c r="F52" s="66">
        <v>185380.8</v>
      </c>
      <c r="G52" s="66">
        <v>185380</v>
      </c>
      <c r="H52" s="67">
        <v>18</v>
      </c>
      <c r="I52" s="17"/>
    </row>
    <row r="53" spans="2:9" s="11" customFormat="1" ht="11.25">
      <c r="B53" s="17">
        <v>8</v>
      </c>
      <c r="C53" s="65" t="s">
        <v>37</v>
      </c>
      <c r="D53" s="85" t="s">
        <v>68</v>
      </c>
      <c r="E53" s="66">
        <v>595</v>
      </c>
      <c r="F53" s="66">
        <v>750000</v>
      </c>
      <c r="G53" s="66">
        <v>750000</v>
      </c>
      <c r="H53" s="67">
        <v>16</v>
      </c>
      <c r="I53" s="17"/>
    </row>
    <row r="54" spans="2:9" s="11" customFormat="1" ht="22.5">
      <c r="B54" s="17">
        <v>9</v>
      </c>
      <c r="C54" s="65" t="s">
        <v>36</v>
      </c>
      <c r="D54" s="85" t="s">
        <v>91</v>
      </c>
      <c r="E54" s="66">
        <v>1095</v>
      </c>
      <c r="F54" s="66">
        <v>1081459.92</v>
      </c>
      <c r="G54" s="66">
        <v>1081459</v>
      </c>
      <c r="H54" s="67">
        <v>16</v>
      </c>
      <c r="I54" s="17"/>
    </row>
    <row r="55" spans="2:9" s="11" customFormat="1" ht="33.75">
      <c r="B55" s="17">
        <v>10</v>
      </c>
      <c r="C55" s="65" t="s">
        <v>41</v>
      </c>
      <c r="D55" s="85" t="s">
        <v>69</v>
      </c>
      <c r="E55" s="66">
        <v>951</v>
      </c>
      <c r="F55" s="66">
        <v>548400.11</v>
      </c>
      <c r="G55" s="66">
        <v>548400</v>
      </c>
      <c r="H55" s="67">
        <v>16</v>
      </c>
      <c r="I55" s="17"/>
    </row>
    <row r="56" spans="2:9" s="11" customFormat="1" ht="33.75">
      <c r="B56" s="17">
        <v>11</v>
      </c>
      <c r="C56" s="65" t="s">
        <v>70</v>
      </c>
      <c r="D56" s="85" t="s">
        <v>71</v>
      </c>
      <c r="E56" s="66">
        <v>780.79</v>
      </c>
      <c r="F56" s="66">
        <v>1100000</v>
      </c>
      <c r="G56" s="66">
        <v>1100000</v>
      </c>
      <c r="H56" s="67">
        <v>16</v>
      </c>
      <c r="I56" s="17"/>
    </row>
    <row r="57" spans="2:9" s="11" customFormat="1" ht="22.5">
      <c r="B57" s="17">
        <v>12</v>
      </c>
      <c r="C57" s="65" t="s">
        <v>72</v>
      </c>
      <c r="D57" s="85" t="s">
        <v>73</v>
      </c>
      <c r="E57" s="66">
        <v>990</v>
      </c>
      <c r="F57" s="66">
        <v>344950.91</v>
      </c>
      <c r="G57" s="66">
        <v>344950</v>
      </c>
      <c r="H57" s="67">
        <v>15</v>
      </c>
      <c r="I57" s="17"/>
    </row>
    <row r="58" spans="2:9" s="11" customFormat="1" ht="22.5">
      <c r="B58" s="46">
        <v>13</v>
      </c>
      <c r="C58" s="104" t="s">
        <v>38</v>
      </c>
      <c r="D58" s="105" t="s">
        <v>87</v>
      </c>
      <c r="E58" s="106">
        <v>855</v>
      </c>
      <c r="F58" s="106">
        <v>543166</v>
      </c>
      <c r="G58" s="106">
        <v>543165</v>
      </c>
      <c r="H58" s="107">
        <v>15</v>
      </c>
      <c r="I58" s="46"/>
    </row>
    <row r="59" spans="2:9" s="11" customFormat="1" ht="11.25">
      <c r="B59" s="17">
        <v>14</v>
      </c>
      <c r="C59" s="65" t="s">
        <v>74</v>
      </c>
      <c r="D59" s="85" t="s">
        <v>75</v>
      </c>
      <c r="E59" s="66">
        <v>1214</v>
      </c>
      <c r="F59" s="66">
        <v>256110.44</v>
      </c>
      <c r="G59" s="66">
        <v>256109</v>
      </c>
      <c r="H59" s="67">
        <v>15</v>
      </c>
      <c r="I59" s="17"/>
    </row>
    <row r="60" spans="2:9" s="11" customFormat="1" ht="22.5">
      <c r="B60" s="17">
        <v>15</v>
      </c>
      <c r="C60" s="65" t="s">
        <v>76</v>
      </c>
      <c r="D60" s="85" t="s">
        <v>77</v>
      </c>
      <c r="E60" s="66">
        <v>1505</v>
      </c>
      <c r="F60" s="66">
        <v>393850.64</v>
      </c>
      <c r="G60" s="66">
        <v>393849</v>
      </c>
      <c r="H60" s="67">
        <v>14</v>
      </c>
      <c r="I60" s="17"/>
    </row>
    <row r="61" spans="2:9" s="11" customFormat="1" ht="22.5">
      <c r="B61" s="17">
        <v>16</v>
      </c>
      <c r="C61" s="65" t="s">
        <v>78</v>
      </c>
      <c r="D61" s="85" t="s">
        <v>79</v>
      </c>
      <c r="E61" s="66">
        <v>1429</v>
      </c>
      <c r="F61" s="66">
        <v>8096947</v>
      </c>
      <c r="G61" s="66">
        <v>3000000</v>
      </c>
      <c r="H61" s="67">
        <v>14</v>
      </c>
      <c r="I61" s="17"/>
    </row>
    <row r="62" spans="2:9" s="11" customFormat="1" ht="56.25">
      <c r="B62" s="17">
        <v>17</v>
      </c>
      <c r="C62" s="65" t="s">
        <v>80</v>
      </c>
      <c r="D62" s="85" t="s">
        <v>81</v>
      </c>
      <c r="E62" s="66">
        <v>676</v>
      </c>
      <c r="F62" s="66">
        <v>2009567.69</v>
      </c>
      <c r="G62" s="66">
        <v>2009566</v>
      </c>
      <c r="H62" s="67">
        <v>14</v>
      </c>
      <c r="I62" s="17"/>
    </row>
    <row r="63" spans="2:9" s="11" customFormat="1" ht="11.25">
      <c r="B63" s="17">
        <v>18</v>
      </c>
      <c r="C63" s="65" t="s">
        <v>82</v>
      </c>
      <c r="D63" s="85" t="s">
        <v>83</v>
      </c>
      <c r="E63" s="66">
        <v>407.6</v>
      </c>
      <c r="F63" s="66">
        <v>150000</v>
      </c>
      <c r="G63" s="66">
        <v>150000</v>
      </c>
      <c r="H63" s="67">
        <v>14</v>
      </c>
      <c r="I63" s="17"/>
    </row>
    <row r="64" spans="2:9" s="11" customFormat="1" ht="22.5">
      <c r="B64" s="46">
        <v>19</v>
      </c>
      <c r="C64" s="104" t="s">
        <v>84</v>
      </c>
      <c r="D64" s="105" t="s">
        <v>85</v>
      </c>
      <c r="E64" s="106">
        <v>2400</v>
      </c>
      <c r="F64" s="106">
        <v>271687</v>
      </c>
      <c r="G64" s="106">
        <v>271686</v>
      </c>
      <c r="H64" s="46">
        <v>14</v>
      </c>
      <c r="I64" s="46"/>
    </row>
    <row r="65" spans="2:9" s="11" customFormat="1" ht="33.75">
      <c r="B65" s="17">
        <v>20</v>
      </c>
      <c r="C65" s="65" t="s">
        <v>34</v>
      </c>
      <c r="D65" s="85" t="s">
        <v>86</v>
      </c>
      <c r="E65" s="66">
        <v>700</v>
      </c>
      <c r="F65" s="66">
        <v>2801040</v>
      </c>
      <c r="G65" s="66">
        <v>2458960</v>
      </c>
      <c r="H65" s="67">
        <v>13</v>
      </c>
      <c r="I65" s="17" t="s">
        <v>93</v>
      </c>
    </row>
    <row r="66" spans="2:9" ht="12" thickBot="1">
      <c r="B66" s="33"/>
      <c r="C66" s="43"/>
      <c r="D66" s="20" t="s">
        <v>21</v>
      </c>
      <c r="E66" s="45">
        <f>SUM(E46:E65)</f>
        <v>25737.66</v>
      </c>
      <c r="F66" s="45">
        <f>SUM(F46:F65)</f>
        <v>27330082.05</v>
      </c>
      <c r="G66" s="45">
        <f>SUM(G46:G65)</f>
        <v>20411109</v>
      </c>
      <c r="H66" s="44"/>
      <c r="I66" s="21"/>
    </row>
    <row r="67" spans="2:9" ht="12" thickTop="1">
      <c r="B67" s="33"/>
      <c r="C67" s="21"/>
      <c r="D67" s="16" t="s">
        <v>8</v>
      </c>
      <c r="E67" s="42">
        <v>16757.27</v>
      </c>
      <c r="F67" s="22"/>
      <c r="G67" s="23"/>
      <c r="H67" s="13"/>
      <c r="I67" s="21"/>
    </row>
    <row r="68" spans="2:9" ht="11.25">
      <c r="B68" s="33"/>
      <c r="C68" s="21"/>
      <c r="D68" s="17" t="s">
        <v>22</v>
      </c>
      <c r="E68" s="41">
        <v>6031.39</v>
      </c>
      <c r="F68" s="22"/>
      <c r="G68" s="24"/>
      <c r="H68" s="13"/>
      <c r="I68" s="21"/>
    </row>
    <row r="69" spans="2:9" ht="11.25">
      <c r="B69" s="33"/>
      <c r="C69" s="21"/>
      <c r="D69" s="18" t="s">
        <v>23</v>
      </c>
      <c r="E69" s="49">
        <v>2949</v>
      </c>
      <c r="F69" s="22"/>
      <c r="G69" s="24"/>
      <c r="H69" s="13"/>
      <c r="I69" s="21"/>
    </row>
    <row r="70" spans="2:9" ht="12" customHeight="1">
      <c r="B70" s="36"/>
      <c r="C70" s="36"/>
      <c r="D70" s="36"/>
      <c r="E70" s="36"/>
      <c r="F70" s="36"/>
      <c r="G70" s="36"/>
      <c r="H70" s="36"/>
      <c r="I70" s="36"/>
    </row>
    <row r="71" spans="2:9" ht="12.75">
      <c r="B71" s="113" t="s">
        <v>15</v>
      </c>
      <c r="C71" s="114"/>
      <c r="D71" s="50"/>
      <c r="E71" s="50"/>
      <c r="F71" s="50"/>
      <c r="G71" s="50"/>
      <c r="H71" s="50"/>
      <c r="I71" s="51"/>
    </row>
    <row r="72" spans="2:9" ht="12.75">
      <c r="B72" s="108" t="s">
        <v>16</v>
      </c>
      <c r="C72" s="109"/>
      <c r="D72" s="2" t="s">
        <v>18</v>
      </c>
      <c r="E72" s="112"/>
      <c r="F72" s="112"/>
      <c r="G72" s="112"/>
      <c r="H72" s="112"/>
      <c r="I72" s="52"/>
    </row>
    <row r="73" spans="2:9" ht="12.75">
      <c r="B73" s="108" t="s">
        <v>17</v>
      </c>
      <c r="C73" s="109"/>
      <c r="D73" s="53"/>
      <c r="E73" s="87"/>
      <c r="F73" s="87"/>
      <c r="G73" s="87"/>
      <c r="H73" s="87"/>
      <c r="I73" s="88"/>
    </row>
    <row r="74" spans="2:9" ht="12.75">
      <c r="B74" s="110" t="s">
        <v>19</v>
      </c>
      <c r="C74" s="111"/>
      <c r="D74" s="54"/>
      <c r="E74" s="89"/>
      <c r="F74" s="89"/>
      <c r="G74" s="89"/>
      <c r="H74" s="89"/>
      <c r="I74" s="90"/>
    </row>
  </sheetData>
  <sheetProtection/>
  <mergeCells count="20">
    <mergeCell ref="E3:I3"/>
    <mergeCell ref="E5:I5"/>
    <mergeCell ref="E7:I7"/>
    <mergeCell ref="B44:I44"/>
    <mergeCell ref="B16:I16"/>
    <mergeCell ref="B25:I25"/>
    <mergeCell ref="B8:D8"/>
    <mergeCell ref="B13:I13"/>
    <mergeCell ref="B24:I24"/>
    <mergeCell ref="B43:I43"/>
    <mergeCell ref="B73:C73"/>
    <mergeCell ref="B74:C74"/>
    <mergeCell ref="E72:H72"/>
    <mergeCell ref="B71:C71"/>
    <mergeCell ref="B72:C72"/>
    <mergeCell ref="B2:D2"/>
    <mergeCell ref="B3:D3"/>
    <mergeCell ref="B11:I11"/>
    <mergeCell ref="B12:I12"/>
    <mergeCell ref="E8:I8"/>
  </mergeCells>
  <printOptions/>
  <pageMargins left="0.5905511811023623" right="0.5905511811023623" top="0.5905511811023623" bottom="0.5905511811023623" header="0.31496062992125984" footer="0.31496062992125984"/>
  <pageSetup fitToHeight="3" fitToWidth="1" horizontalDpi="300" verticalDpi="300" orientation="landscape" paperSize="9" scale="95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Sekretariat WCRR</cp:lastModifiedBy>
  <cp:lastPrinted>2016-01-26T10:33:20Z</cp:lastPrinted>
  <dcterms:created xsi:type="dcterms:W3CDTF">2011-08-21T10:04:34Z</dcterms:created>
  <dcterms:modified xsi:type="dcterms:W3CDTF">2016-01-26T10:33:31Z</dcterms:modified>
  <cp:category/>
  <cp:version/>
  <cp:contentType/>
  <cp:contentStatus/>
</cp:coreProperties>
</file>