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izk01\AppData\Local\Temp\ezdpuw\20250414074934826\"/>
    </mc:Choice>
  </mc:AlternateContent>
  <xr:revisionPtr revIDLastSave="0" documentId="8_{EC6703D5-4F1D-4722-A4C0-EFC0BB9B6410}" xr6:coauthVersionLast="36" xr6:coauthVersionMax="36" xr10:uidLastSave="{00000000-0000-0000-0000-000000000000}"/>
  <bookViews>
    <workbookView xWindow="0" yWindow="0" windowWidth="28800" windowHeight="12105" tabRatio="844" xr2:uid="{00000000-000D-0000-FFFF-FFFF00000000}"/>
  </bookViews>
  <sheets>
    <sheet name="WYKAZ ŁĄCZNY" sheetId="46" r:id="rId1"/>
    <sheet name="Starachowice" sheetId="8" r:id="rId2"/>
    <sheet name="Staszów  " sheetId="42" r:id="rId3"/>
    <sheet name="MSWiA " sheetId="11" r:id="rId4"/>
    <sheet name="Sandomierz" sheetId="12" r:id="rId5"/>
    <sheet name="ŚCO Kielce  " sheetId="40" r:id="rId6"/>
    <sheet name="Opatów " sheetId="39" r:id="rId7"/>
    <sheet name="Czerwona Góra  " sheetId="38" r:id="rId8"/>
    <sheet name="WSZ Kielce" sheetId="16" r:id="rId9"/>
    <sheet name="Busko Zdrój" sheetId="17" r:id="rId10"/>
    <sheet name="Końskie" sheetId="18" r:id="rId11"/>
    <sheet name="Ostrowiec Sw." sheetId="19" r:id="rId12"/>
    <sheet name="Pińczów " sheetId="37" r:id="rId13"/>
    <sheet name="Skarżysko Kamienna" sheetId="21" r:id="rId14"/>
    <sheet name="Włoszczowa" sheetId="22" r:id="rId15"/>
    <sheet name="Morawica" sheetId="23" r:id="rId16"/>
    <sheet name="Czarniecka Góra" sheetId="24" r:id="rId17"/>
    <sheet name="ŚCRMiTS Kielce  " sheetId="41" r:id="rId18"/>
    <sheet name="ŚCMiN Kielce" sheetId="26" r:id="rId19"/>
    <sheet name="Górka Busko Zdrój" sheetId="27" r:id="rId20"/>
    <sheet name="Chmielnik " sheetId="43" r:id="rId21"/>
    <sheet name="Kazimierza Wielka" sheetId="30" r:id="rId22"/>
  </sheets>
  <definedNames>
    <definedName name="_xlnm.Print_Area" localSheetId="9">'Busko Zdrój'!$A$2:$G$66</definedName>
    <definedName name="_xlnm.Print_Area" localSheetId="20">'Chmielnik '!$A$2:$G$28</definedName>
    <definedName name="_xlnm.Print_Area" localSheetId="16">'Czarniecka Góra'!$A$2:$G$31</definedName>
    <definedName name="_xlnm.Print_Area" localSheetId="7">'Czerwona Góra  '!$A$2:$G$95</definedName>
    <definedName name="_xlnm.Print_Area" localSheetId="19">'Górka Busko Zdrój'!$A$1:$G$16</definedName>
    <definedName name="_xlnm.Print_Area" localSheetId="21">'Kazimierza Wielka'!$A$1:$G$19</definedName>
    <definedName name="_xlnm.Print_Area" localSheetId="10">Końskie!$A$2:$G$64</definedName>
    <definedName name="_xlnm.Print_Area" localSheetId="15">Morawica!$A$2:$G$48</definedName>
    <definedName name="_xlnm.Print_Area" localSheetId="3">'MSWiA '!$A$2:$G$35</definedName>
    <definedName name="_xlnm.Print_Area" localSheetId="6">'Opatów '!$A$2:$G$49</definedName>
    <definedName name="_xlnm.Print_Area" localSheetId="11">'Ostrowiec Sw.'!$A$2:$G$104</definedName>
    <definedName name="_xlnm.Print_Area" localSheetId="12">'Pińczów '!$A$1:$G$72</definedName>
    <definedName name="_xlnm.Print_Area" localSheetId="4">Sandomierz!$A$2:$G$77</definedName>
    <definedName name="_xlnm.Print_Area" localSheetId="13">'Skarżysko Kamienna'!$A$2:$G$93</definedName>
    <definedName name="_xlnm.Print_Area" localSheetId="1">Starachowice!$A$1:$G$103</definedName>
    <definedName name="_xlnm.Print_Area" localSheetId="2">'Staszów  '!$A$2:$G$83</definedName>
    <definedName name="_xlnm.Print_Area" localSheetId="18">'ŚCMiN Kielce'!$A$1:$G$23</definedName>
    <definedName name="_xlnm.Print_Area" localSheetId="5">'ŚCO Kielce  '!$A$2:$G$57</definedName>
    <definedName name="_xlnm.Print_Area" localSheetId="17">'ŚCRMiTS Kielce  '!$A$2:$G$32</definedName>
    <definedName name="_xlnm.Print_Area" localSheetId="14">Włoszczowa!$A$2:$G$99</definedName>
    <definedName name="_xlnm.Print_Area" localSheetId="8">'WSZ Kielce'!$A$2:$G$108</definedName>
    <definedName name="_xlnm.Print_Area" localSheetId="0">'WYKAZ ŁĄCZNY'!$A$1:$E$27</definedName>
    <definedName name="_xlnm.Print_Titles" localSheetId="9">'Busko Zdrój'!$2:$7</definedName>
    <definedName name="_xlnm.Print_Titles" localSheetId="20">'Chmielnik '!$2:$7</definedName>
    <definedName name="_xlnm.Print_Titles" localSheetId="16">'Czarniecka Góra'!$2:$7</definedName>
    <definedName name="_xlnm.Print_Titles" localSheetId="7">'Czerwona Góra  '!$2:$7</definedName>
    <definedName name="_xlnm.Print_Titles" localSheetId="10">Końskie!$2:$7</definedName>
    <definedName name="_xlnm.Print_Titles" localSheetId="15">Morawica!$2:$7</definedName>
    <definedName name="_xlnm.Print_Titles" localSheetId="3">'MSWiA '!$2:$7</definedName>
    <definedName name="_xlnm.Print_Titles" localSheetId="6">'Opatów '!$3:$7</definedName>
    <definedName name="_xlnm.Print_Titles" localSheetId="11">'Ostrowiec Sw.'!$2:$7</definedName>
    <definedName name="_xlnm.Print_Titles" localSheetId="12">'Pińczów '!$1:$6</definedName>
    <definedName name="_xlnm.Print_Titles" localSheetId="4">Sandomierz!$3:$7</definedName>
    <definedName name="_xlnm.Print_Titles" localSheetId="13">'Skarżysko Kamienna'!$2:$7</definedName>
    <definedName name="_xlnm.Print_Titles" localSheetId="1">Starachowice!$2:$6</definedName>
    <definedName name="_xlnm.Print_Titles" localSheetId="2">'Staszów  '!$2:$7</definedName>
    <definedName name="_xlnm.Print_Titles" localSheetId="18">'ŚCMiN Kielce'!$2:$7</definedName>
    <definedName name="_xlnm.Print_Titles" localSheetId="5">'ŚCO Kielce  '!$2:$7</definedName>
    <definedName name="_xlnm.Print_Titles" localSheetId="17">'ŚCRMiTS Kielce  '!$2:$7</definedName>
    <definedName name="_xlnm.Print_Titles" localSheetId="14">Włoszczowa!$2:$7</definedName>
    <definedName name="_xlnm.Print_Titles" localSheetId="8">'WSZ Kielce'!$3:$7</definedName>
  </definedNames>
  <calcPr calcId="191029"/>
</workbook>
</file>

<file path=xl/calcChain.xml><?xml version="1.0" encoding="utf-8"?>
<calcChain xmlns="http://schemas.openxmlformats.org/spreadsheetml/2006/main">
  <c r="G45" i="18" l="1"/>
  <c r="G95" i="38"/>
  <c r="D25" i="46" l="1"/>
  <c r="C25" i="46"/>
  <c r="C26" i="46" s="1"/>
  <c r="E24" i="46"/>
  <c r="E23" i="46"/>
  <c r="E22" i="46"/>
  <c r="E21" i="46"/>
  <c r="E20" i="46"/>
  <c r="E19" i="46"/>
  <c r="E18" i="46"/>
  <c r="E17" i="46"/>
  <c r="E16" i="46"/>
  <c r="E15" i="46"/>
  <c r="E14" i="46"/>
  <c r="E13" i="46"/>
  <c r="E12" i="46"/>
  <c r="E11" i="46"/>
  <c r="E10" i="46"/>
  <c r="E9" i="46"/>
  <c r="E8" i="46"/>
  <c r="E7" i="46"/>
  <c r="E6" i="46"/>
  <c r="E5" i="46"/>
  <c r="E25" i="46" s="1"/>
  <c r="E4" i="46"/>
  <c r="G28" i="43"/>
  <c r="G26" i="43"/>
  <c r="G25" i="43"/>
  <c r="G23" i="26"/>
  <c r="G21" i="26"/>
  <c r="G20" i="26"/>
  <c r="G19" i="26"/>
  <c r="G32" i="41"/>
  <c r="G30" i="41"/>
  <c r="G23" i="41"/>
  <c r="G24" i="41"/>
  <c r="G25" i="41"/>
  <c r="G26" i="41"/>
  <c r="G27" i="41"/>
  <c r="G28" i="41"/>
  <c r="G29" i="41"/>
  <c r="G22" i="41"/>
  <c r="G31" i="24"/>
  <c r="G29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15" i="24"/>
  <c r="G48" i="23"/>
  <c r="G46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22" i="23"/>
  <c r="G99" i="22"/>
  <c r="G9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37" i="22"/>
  <c r="G93" i="21"/>
  <c r="G91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35" i="21"/>
  <c r="G44" i="37"/>
  <c r="G70" i="37" s="1"/>
  <c r="G45" i="37"/>
  <c r="G46" i="37"/>
  <c r="G47" i="37"/>
  <c r="G48" i="37"/>
  <c r="G49" i="37"/>
  <c r="G50" i="37"/>
  <c r="G51" i="37"/>
  <c r="G52" i="37"/>
  <c r="G53" i="37"/>
  <c r="G54" i="37"/>
  <c r="G55" i="37"/>
  <c r="G56" i="37"/>
  <c r="G57" i="37"/>
  <c r="G58" i="37"/>
  <c r="G59" i="37"/>
  <c r="G60" i="37"/>
  <c r="G61" i="37"/>
  <c r="G62" i="37"/>
  <c r="G63" i="37"/>
  <c r="G64" i="37"/>
  <c r="G65" i="37"/>
  <c r="G66" i="37"/>
  <c r="G67" i="37"/>
  <c r="G68" i="37"/>
  <c r="G69" i="37"/>
  <c r="G43" i="37"/>
  <c r="G104" i="19"/>
  <c r="G102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39" i="19"/>
  <c r="G64" i="18"/>
  <c r="G62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28" i="18"/>
  <c r="G66" i="17"/>
  <c r="G6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44" i="17"/>
  <c r="G30" i="17"/>
  <c r="G31" i="17"/>
  <c r="G32" i="17"/>
  <c r="G33" i="17"/>
  <c r="G34" i="17"/>
  <c r="G35" i="17"/>
  <c r="G36" i="17"/>
  <c r="G37" i="17"/>
  <c r="G38" i="17"/>
  <c r="G39" i="17"/>
  <c r="G40" i="17"/>
  <c r="G29" i="17"/>
  <c r="G108" i="16"/>
  <c r="G106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25" i="16"/>
  <c r="G93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G55" i="38"/>
  <c r="G56" i="38"/>
  <c r="G57" i="38"/>
  <c r="G58" i="38"/>
  <c r="G59" i="38"/>
  <c r="G60" i="38"/>
  <c r="G61" i="38"/>
  <c r="G62" i="38"/>
  <c r="G63" i="38"/>
  <c r="G64" i="38"/>
  <c r="G65" i="38"/>
  <c r="G66" i="38"/>
  <c r="G67" i="38"/>
  <c r="G68" i="38"/>
  <c r="G69" i="38"/>
  <c r="G70" i="38"/>
  <c r="G71" i="38"/>
  <c r="G72" i="38"/>
  <c r="G73" i="38"/>
  <c r="G74" i="38"/>
  <c r="G75" i="38"/>
  <c r="G76" i="38"/>
  <c r="G77" i="38"/>
  <c r="G78" i="38"/>
  <c r="G79" i="38"/>
  <c r="G80" i="38"/>
  <c r="G81" i="38"/>
  <c r="G82" i="38"/>
  <c r="G83" i="38"/>
  <c r="G84" i="38"/>
  <c r="G85" i="38"/>
  <c r="G86" i="38"/>
  <c r="G87" i="38"/>
  <c r="G88" i="38"/>
  <c r="G89" i="38"/>
  <c r="G90" i="38"/>
  <c r="G91" i="38"/>
  <c r="G92" i="38"/>
  <c r="G27" i="38"/>
  <c r="G47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G19" i="39"/>
  <c r="G57" i="40"/>
  <c r="G55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20" i="40"/>
  <c r="G77" i="12"/>
  <c r="G7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35" i="12"/>
  <c r="G35" i="11"/>
  <c r="G33" i="11"/>
  <c r="G32" i="11"/>
  <c r="G31" i="11"/>
  <c r="G83" i="42"/>
  <c r="G81" i="42"/>
  <c r="G28" i="42"/>
  <c r="G29" i="42"/>
  <c r="G30" i="42"/>
  <c r="G31" i="42"/>
  <c r="G32" i="42"/>
  <c r="G33" i="42"/>
  <c r="G34" i="42"/>
  <c r="G35" i="42"/>
  <c r="G36" i="42"/>
  <c r="G37" i="42"/>
  <c r="G38" i="42"/>
  <c r="G39" i="42"/>
  <c r="G40" i="42"/>
  <c r="G41" i="42"/>
  <c r="G42" i="42"/>
  <c r="G43" i="42"/>
  <c r="G44" i="42"/>
  <c r="G45" i="42"/>
  <c r="G46" i="42"/>
  <c r="G47" i="42"/>
  <c r="G48" i="42"/>
  <c r="G49" i="42"/>
  <c r="G50" i="42"/>
  <c r="G51" i="42"/>
  <c r="G52" i="42"/>
  <c r="G53" i="42"/>
  <c r="G54" i="42"/>
  <c r="G55" i="42"/>
  <c r="G56" i="42"/>
  <c r="G57" i="42"/>
  <c r="G58" i="42"/>
  <c r="G59" i="42"/>
  <c r="G60" i="42"/>
  <c r="G61" i="42"/>
  <c r="G62" i="42"/>
  <c r="G63" i="42"/>
  <c r="G64" i="42"/>
  <c r="G65" i="42"/>
  <c r="G66" i="42"/>
  <c r="G67" i="42"/>
  <c r="G68" i="42"/>
  <c r="G69" i="42"/>
  <c r="G70" i="42"/>
  <c r="G71" i="42"/>
  <c r="G72" i="42"/>
  <c r="G73" i="42"/>
  <c r="G74" i="42"/>
  <c r="G75" i="42"/>
  <c r="G76" i="42"/>
  <c r="G77" i="42"/>
  <c r="G78" i="42"/>
  <c r="G79" i="42"/>
  <c r="G80" i="42"/>
  <c r="G25" i="42"/>
  <c r="G26" i="42"/>
  <c r="G27" i="42"/>
  <c r="G24" i="42"/>
  <c r="G102" i="8"/>
  <c r="G100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46" i="8"/>
  <c r="G18" i="30" l="1"/>
  <c r="G17" i="30"/>
  <c r="G16" i="30"/>
  <c r="G15" i="30"/>
  <c r="G14" i="30"/>
  <c r="G13" i="30"/>
  <c r="G12" i="30"/>
  <c r="G11" i="30"/>
  <c r="G10" i="30"/>
  <c r="G9" i="30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15" i="27"/>
  <c r="G14" i="27"/>
  <c r="G13" i="27"/>
  <c r="G12" i="27"/>
  <c r="G11" i="27"/>
  <c r="G10" i="27"/>
  <c r="G9" i="27"/>
  <c r="G16" i="26"/>
  <c r="G15" i="26"/>
  <c r="G14" i="26"/>
  <c r="G13" i="26"/>
  <c r="G12" i="26"/>
  <c r="G11" i="26"/>
  <c r="G10" i="26"/>
  <c r="G9" i="26"/>
  <c r="G18" i="41"/>
  <c r="G17" i="41"/>
  <c r="G16" i="41"/>
  <c r="G15" i="41"/>
  <c r="G14" i="41"/>
  <c r="G13" i="41"/>
  <c r="G12" i="41"/>
  <c r="G11" i="41"/>
  <c r="G10" i="41"/>
  <c r="G9" i="41"/>
  <c r="G11" i="24"/>
  <c r="G10" i="24"/>
  <c r="G9" i="24"/>
  <c r="G12" i="24" s="1"/>
  <c r="G19" i="23"/>
  <c r="G18" i="23"/>
  <c r="G17" i="23"/>
  <c r="G16" i="23"/>
  <c r="G15" i="23"/>
  <c r="G14" i="23"/>
  <c r="G13" i="23"/>
  <c r="G12" i="23"/>
  <c r="G11" i="23"/>
  <c r="G10" i="23"/>
  <c r="G9" i="23"/>
  <c r="G8" i="23"/>
  <c r="G20" i="23" s="1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33" i="21" s="1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24" i="38"/>
  <c r="G23" i="38"/>
  <c r="G22" i="38"/>
  <c r="G21" i="38"/>
  <c r="G20" i="38"/>
  <c r="G19" i="38"/>
  <c r="G18" i="38"/>
  <c r="G17" i="38"/>
  <c r="G16" i="38"/>
  <c r="G15" i="38"/>
  <c r="G14" i="38"/>
  <c r="G13" i="38"/>
  <c r="G25" i="38" s="1"/>
  <c r="G12" i="38"/>
  <c r="G11" i="38"/>
  <c r="G10" i="38"/>
  <c r="G9" i="38"/>
  <c r="G8" i="38"/>
  <c r="G16" i="39"/>
  <c r="G15" i="39"/>
  <c r="G14" i="39"/>
  <c r="G13" i="39"/>
  <c r="G12" i="39"/>
  <c r="G11" i="39"/>
  <c r="G17" i="39" s="1"/>
  <c r="G49" i="39" s="1"/>
  <c r="G10" i="39"/>
  <c r="G9" i="39"/>
  <c r="G8" i="39"/>
  <c r="G17" i="40"/>
  <c r="G16" i="40"/>
  <c r="G15" i="40"/>
  <c r="G14" i="40"/>
  <c r="G13" i="40"/>
  <c r="G12" i="40"/>
  <c r="G11" i="40"/>
  <c r="G10" i="40"/>
  <c r="G9" i="40"/>
  <c r="G8" i="40"/>
  <c r="G18" i="40" s="1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33" i="12" s="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28" i="11" s="1"/>
  <c r="G21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44" i="8" s="1"/>
  <c r="G19" i="30" l="1"/>
  <c r="G19" i="41"/>
  <c r="G35" i="22"/>
  <c r="G41" i="37"/>
  <c r="G37" i="19"/>
  <c r="G26" i="18"/>
  <c r="G27" i="17"/>
  <c r="G23" i="16"/>
  <c r="G22" i="42"/>
  <c r="G22" i="43"/>
  <c r="G16" i="27"/>
  <c r="G72" i="37" l="1"/>
</calcChain>
</file>

<file path=xl/sharedStrings.xml><?xml version="1.0" encoding="utf-8"?>
<sst xmlns="http://schemas.openxmlformats.org/spreadsheetml/2006/main" count="3433" uniqueCount="431">
  <si>
    <t>Lp</t>
  </si>
  <si>
    <t>Aparat do terapii nerkozastępczej</t>
  </si>
  <si>
    <t>Aparat do wysokoprzepływowej tlenoterapii donosowej</t>
  </si>
  <si>
    <t>Tomograf komputerowy</t>
  </si>
  <si>
    <t>Kontenery medyczne / socjalne - pojedyncze</t>
  </si>
  <si>
    <t>Kontenery medyczne / socjalne - podwójne</t>
  </si>
  <si>
    <t>Namiot N-27 (2020)</t>
  </si>
  <si>
    <t>Covid - reduktor do tlenu</t>
  </si>
  <si>
    <t>Szpital Powiatowy w Chmielniku</t>
  </si>
  <si>
    <t>COVID-RTG mobilne Mobilet Elara</t>
  </si>
  <si>
    <t>Covid - łóżko elektryczne do intensywnej terapii Galaxy II</t>
  </si>
  <si>
    <t>Covid - Respirator GE Carescape R8 60</t>
  </si>
  <si>
    <t>Kardiomonitor MX450 X3 Kapnografia Philips</t>
  </si>
  <si>
    <t>Kardiomonitor Biolight Q7/II</t>
  </si>
  <si>
    <t>Respirator turbinowy Trilogy EVO OBM/zestaw III</t>
  </si>
  <si>
    <t>Respirator Astral 150 (ResMed)</t>
  </si>
  <si>
    <t>Kardiomonitor Model Q7 (Guandong Biolight Meditech)</t>
  </si>
  <si>
    <t>Respirator OIT - Respirator Evita V600</t>
  </si>
  <si>
    <t>Kardiomonitor ICARD L199 (PEP IGEL)</t>
  </si>
  <si>
    <t>Wartość jednostkowa</t>
  </si>
  <si>
    <t>Bronchofiberoskop - Endoskop Ambu aScope 4 Bro. Regular Biameditek</t>
  </si>
  <si>
    <t>Bronchofiberoskop - Endoskop Ambu aScope 4 Bro. Large</t>
  </si>
  <si>
    <t>Bronchofiberoskop - Monitor do endoskopów Ambu aView 2</t>
  </si>
  <si>
    <t>Generator tlenu OXYMAT</t>
  </si>
  <si>
    <t>Zestaw do terapii wysokoprzepływowej Airvo 2 Set</t>
  </si>
  <si>
    <t>Zestaw do terapii wysokoprzepływowej Airvo 2 Set - przepływomierz tlenu 70L/min AGA</t>
  </si>
  <si>
    <t>Zestaw do terapii wysokoprzepływowej Airvo 2 Set - rura i komora AirSpiral serii Airvo 2</t>
  </si>
  <si>
    <t>Zestaw do terapii wysokoprzepływowej Airvo 2 Set - kaniula donosowa Optiflow +M rozmiar M</t>
  </si>
  <si>
    <t>Zestaw do terapii wysokoprzepływowej Airvo 2 Set - kaniula donosowa Optiflow +L rozmiar L</t>
  </si>
  <si>
    <t>Tomograf komputerowy SOMATOM Definition Edge</t>
  </si>
  <si>
    <t>Covid-Łóżko elektryczne do inten.terapii Galaxy II</t>
  </si>
  <si>
    <t>Jm</t>
  </si>
  <si>
    <t>Wartość</t>
  </si>
  <si>
    <t xml:space="preserve">Razem: </t>
  </si>
  <si>
    <t>Ilość powierzona</t>
  </si>
  <si>
    <t>Kardiomonitor bez modułu kapnografii - kardiomonitor C80</t>
  </si>
  <si>
    <t>Kardiomonitor z modułem kapnografii (do łózka OIT) - Kardiomonitor Biolight Q7 (CO2, CO) bez statywu</t>
  </si>
  <si>
    <t>Respirator transportowy karetkowy (Respirator Flight 60T)</t>
  </si>
  <si>
    <t>Ssak akumulatorowo-sieciowy</t>
  </si>
  <si>
    <t>Ssak chirurgiczny Basic/Dominant Flex</t>
  </si>
  <si>
    <t>Statyw do wlewań i kropówek</t>
  </si>
  <si>
    <t>Aparat do sztucznego oddychania/resuscytator</t>
  </si>
  <si>
    <t>Aparat do sztucznego oddychania/resuscytator jednorazowego użytku AMBU SPUR II</t>
  </si>
  <si>
    <t>Wózek do przewozenia chorych, z podnoszonym leżem</t>
  </si>
  <si>
    <t>Wózek inwalidzki</t>
  </si>
  <si>
    <t>Łóżko OIT - łóżko szpitalne SV2 z materacem (OiOM)</t>
  </si>
  <si>
    <t>Kardiomonitor X3</t>
  </si>
  <si>
    <t>szt.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</si>
  <si>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</si>
  <si>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</si>
  <si>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</si>
  <si>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</si>
  <si>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</si>
  <si>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</si>
  <si>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</si>
  <si>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</si>
  <si>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</si>
  <si>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</si>
  <si>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</si>
  <si>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Ssak medyczny dwubutlowy Life Time LT45/90</t>
  </si>
  <si>
    <t>Zestaw pomp infuzyjnych - pompa strzykawkowa S300</t>
  </si>
  <si>
    <t>Zestaw pomp infuzyjnych - stacja dokująca do 6 pomp Medima</t>
  </si>
  <si>
    <t>Zestaw pomp infuzyjnych - pompa infuzyjna objętościowa P300 Medima</t>
  </si>
  <si>
    <t>Statyw jezdny do pomp infuzyjnych</t>
  </si>
  <si>
    <t>Reduktor do butli tlenowych</t>
  </si>
  <si>
    <t>Pompa infuzyjna strzykawkowa P500</t>
  </si>
  <si>
    <t xml:space="preserve">Defibrylator Heart Star Interpid Advanced - zewnętrzne łyżki do defibrylatora </t>
  </si>
  <si>
    <t>Dozownik do tlenu - typ AGA (Dozownik rotametryczny zakres 0-17 L/min AGA z nawilżaczem 250 ml)</t>
  </si>
  <si>
    <t>Pulsoksymetr z transmisją danych bluetooth</t>
  </si>
  <si>
    <t>Reduktor do tlenu medycznego</t>
  </si>
  <si>
    <t>Mobilny kontenerowy punkt szczepień</t>
  </si>
  <si>
    <t>Łóżko szpitalne Eleganza 1</t>
  </si>
  <si>
    <t>Materac przeciwodleżynowy Arjo</t>
  </si>
  <si>
    <t>Aparat USG Affinity 30</t>
  </si>
  <si>
    <t>Dozownik do tlenu - gniazdo AGA z nawilżaczem (Dozownik rotametryczny zakres 0-17 L/min AGA z nawilżaczem 250 ml)</t>
  </si>
  <si>
    <t>Urządzenie do dezynfekcji pomieszczeń NOCOSPRAY</t>
  </si>
  <si>
    <t>Namiot do dekontaminacji wraz z wyposażeniem</t>
  </si>
  <si>
    <t>Defibrylator Heart Star</t>
  </si>
  <si>
    <t>Namiot barierowy wykonanie Standard</t>
  </si>
  <si>
    <t>Namiot barierowy wykonanie naziemne ZRM</t>
  </si>
  <si>
    <t>Namiot barierowy wersja standard Marabut</t>
  </si>
  <si>
    <t>Przepływomierz tlenu 70L/min</t>
  </si>
  <si>
    <t>Namiot barierowy wersja dla naziemnych zespołów RM Marabut</t>
  </si>
  <si>
    <t>Dozownik rotametryczny AGA wraz z nawilżaczem</t>
  </si>
  <si>
    <t>Dozownik rotametryczny AGA wraz z nawilżaczem (Dozownik rotametryczny zakres 0-17 L/min AGA z nawilżaczem 250 ml)</t>
  </si>
  <si>
    <t>Pulsoksymetr C101A2 (Shenzhen IMKD)</t>
  </si>
  <si>
    <t>Pulsoksymetr Masimo RAD5</t>
  </si>
  <si>
    <t>Kabina do dezynfekcji</t>
  </si>
  <si>
    <t>Urządzenie do transportu chorych zakaźnie</t>
  </si>
  <si>
    <t>Termometr elektroniczny bezdotykowy NC300 (Diagnosis SA)</t>
  </si>
  <si>
    <t xml:space="preserve">Termometr elektroniczny </t>
  </si>
  <si>
    <t>Kabina do dekontaminacji 3-segmentowa z wyposażeniem</t>
  </si>
  <si>
    <t>Kabina do dekontaminacji 1-segmentowa z wyposażeniem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</si>
  <si>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</si>
  <si>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</si>
  <si>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</si>
  <si>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</si>
  <si>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</si>
  <si>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</si>
  <si>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</si>
  <si>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</si>
  <si>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</si>
  <si>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</si>
  <si>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</si>
  <si>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</si>
  <si>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</si>
  <si>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</si>
  <si>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</si>
  <si>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</si>
  <si>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</si>
  <si>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</si>
  <si>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</si>
  <si>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</si>
  <si>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</si>
  <si>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</si>
  <si>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</si>
  <si>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</si>
  <si>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</si>
  <si>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Dozownik do tlenu - gniazdo AGA (Dozownik rotametryczny zakres 0-17 L/min AGA z nawilżaczem 250 ml)</t>
  </si>
  <si>
    <t>37.</t>
  </si>
  <si>
    <t>Respirator (Covid-Respirator z turbiną (miesz) EVO OBM)</t>
  </si>
  <si>
    <t>Reduktor tlenu medycznego</t>
  </si>
  <si>
    <t>Butle stalowe wysokociśnieniowe do tlenu medycznego o poj. 2L</t>
  </si>
  <si>
    <t>Urządzenie do mechanicznej kompensacji klatki piersiowej</t>
  </si>
  <si>
    <t>Respirator turbinowy Trilogy EVO OBM (wymiana za Respirator T7)</t>
  </si>
  <si>
    <t>Lp.</t>
  </si>
  <si>
    <t>Statyw do wlewań i kroplówek</t>
  </si>
  <si>
    <t>Wózek do przewożenia chorych, z podnoszonym leżem</t>
  </si>
  <si>
    <t>Tomograf komputerowy Somatom X.cite i stacja lekarska syngo.via</t>
  </si>
  <si>
    <t>Respirator GE Carescape R860 (wymiana za Respirator T7 )</t>
  </si>
  <si>
    <t>pozostały  sprzęt medyczny  przekazywany w ramach przeciwdziałania COVID-19</t>
  </si>
  <si>
    <t>Nazwa asortymentu</t>
  </si>
  <si>
    <t>Aparat EKG</t>
  </si>
  <si>
    <t>Defibrylator</t>
  </si>
  <si>
    <t>Lampy bakteriobójcze</t>
  </si>
  <si>
    <t>Uchwyt z hakiem na łóżko szpitalne</t>
  </si>
  <si>
    <t>Macerator do pampersów Incomatic</t>
  </si>
  <si>
    <t>Parawany</t>
  </si>
  <si>
    <t>Pulsoksymetr napalcowy</t>
  </si>
  <si>
    <t>Szafki przyłóżkowe</t>
  </si>
  <si>
    <t>Wiaro (10L-15L)</t>
  </si>
  <si>
    <t>Wózek do przewożenia butli z tlenem</t>
  </si>
  <si>
    <t>Stół</t>
  </si>
  <si>
    <t>Kosz na śmieci medyczny 35 L</t>
  </si>
  <si>
    <t>Dozownik na mydło/płyn do dezynfekcji</t>
  </si>
  <si>
    <t>Drzwi płycinowe "90"</t>
  </si>
  <si>
    <t>Gniazda 2PEL+1UTP</t>
  </si>
  <si>
    <t>Gniazda natynkowe 4 elek+1UTP</t>
  </si>
  <si>
    <t>Gniazda z klapą pojedyncze</t>
  </si>
  <si>
    <t>Kabiny prysznicowe narożne (brodzik zintegrowany z syfonem)</t>
  </si>
  <si>
    <t>Bateria prysznicowa+statyw+słuchawka</t>
  </si>
  <si>
    <t>Brodzik akrylowy z zintegrowanym syfonem pod prysznic</t>
  </si>
  <si>
    <t>Drzwi prysznicowe</t>
  </si>
  <si>
    <t xml:space="preserve">Oświetlenie punktowe w łazienkach </t>
  </si>
  <si>
    <t>Oświetlenie bytowe - panele LED o wym. 600x600 mm</t>
  </si>
  <si>
    <t>Oświetlenie ewakuacyjne kierunkowe</t>
  </si>
  <si>
    <t>Pojemnik na ręczniki papierowe</t>
  </si>
  <si>
    <t>Pomporozdrabniacz</t>
  </si>
  <si>
    <t>Sofa biała</t>
  </si>
  <si>
    <t>Stolik "Lack" Ikea</t>
  </si>
  <si>
    <t>Stołki do kabiny</t>
  </si>
  <si>
    <t>Uchwyt ruchomy dla niepełnosprawnych kpl. 2 szt.</t>
  </si>
  <si>
    <t>Umywalki (komplet-szafka, przepływowy podgrzewacz elektryczny, bateria)</t>
  </si>
  <si>
    <t>Umywalki z podłączeniem (syfon, bateria łokciowa, umywalkowa)</t>
  </si>
  <si>
    <t>Kosz na śmieci 120L</t>
  </si>
  <si>
    <t>Analizator pomiarów krytycznych RAPID POINT 500e</t>
  </si>
  <si>
    <t>Aparat do sztucznego oddychania (resuscytator)</t>
  </si>
  <si>
    <t>Kaczka szpitalna - damska</t>
  </si>
  <si>
    <t>Kaczka szpitalna - męska</t>
  </si>
  <si>
    <t>Kozetka lekarska do badań</t>
  </si>
  <si>
    <t>Łóżko elektryczne ( Enterprise 5000 z materacem)</t>
  </si>
  <si>
    <t>Miska nerkowa emaliowana śr. 280 mm</t>
  </si>
  <si>
    <t>Miska nerkowa, emaliowana, śr. 220 mm</t>
  </si>
  <si>
    <t>Pojemnik na odpady medyczne</t>
  </si>
  <si>
    <t>Pompa infuzyjna Biolight P500</t>
  </si>
  <si>
    <t>Przepływomierz do tlenu (AGA)</t>
  </si>
  <si>
    <t>Respirator z turbiną i mieszalnikiem tlenu Trilogy EVO OBM</t>
  </si>
  <si>
    <t>Taca</t>
  </si>
  <si>
    <t>Urządzenie do mechanicznej kompresji klatki piersiowej</t>
  </si>
  <si>
    <t>Wiadro</t>
  </si>
  <si>
    <t>Wózek do przewożenia potraw</t>
  </si>
  <si>
    <t>Rolki do przekładania chorych</t>
  </si>
  <si>
    <t>Szt.</t>
  </si>
  <si>
    <t xml:space="preserve">Szt. </t>
  </si>
  <si>
    <t>Kpl.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</si>
  <si>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</si>
  <si>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</si>
  <si>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</si>
  <si>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</si>
  <si>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</si>
  <si>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</si>
  <si>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</si>
  <si>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</si>
  <si>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</si>
  <si>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</si>
  <si>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</si>
  <si>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</si>
  <si>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</si>
  <si>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</si>
  <si>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</si>
  <si>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</si>
  <si>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</si>
  <si>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</si>
  <si>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</si>
  <si>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</si>
  <si>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</si>
  <si>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</si>
  <si>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</si>
  <si>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</si>
  <si>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</si>
  <si>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</si>
  <si>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</si>
  <si>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</si>
  <si>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</si>
  <si>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</si>
  <si>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</si>
  <si>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</si>
  <si>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</si>
  <si>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</si>
  <si>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</si>
  <si>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</si>
  <si>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</si>
  <si>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</si>
  <si>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</si>
  <si>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</si>
  <si>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</si>
  <si>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</si>
  <si>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</si>
  <si>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</si>
  <si>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</si>
  <si>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</si>
  <si>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</si>
  <si>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</si>
  <si>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</si>
  <si>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</si>
  <si>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</si>
  <si>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</si>
  <si>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</si>
  <si>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</si>
  <si>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sprzęt, środki i zasoby stanowiące wyposażenie zlikwidowanego Świętokrzyskiego Szpitala Tymczasowego, użyczony do placówek medycznych</t>
  </si>
  <si>
    <r>
      <t xml:space="preserve">Dane użytkownika asortymentu: 
</t>
    </r>
    <r>
      <rPr>
        <b/>
        <sz val="14"/>
        <color theme="1"/>
        <rFont val="Calibri"/>
        <family val="2"/>
        <charset val="238"/>
        <scheme val="minor"/>
      </rPr>
      <t xml:space="preserve">Powiatowy Zakład Opieki Zdrowotnej 
w Starachowicach
</t>
    </r>
    <r>
      <rPr>
        <sz val="14"/>
        <color theme="1"/>
        <rFont val="Calibri"/>
        <family val="2"/>
        <charset val="238"/>
        <scheme val="minor"/>
      </rPr>
      <t>Adres: ul. Batalionów Chłopskich 6, 27-200 Starachowice</t>
    </r>
  </si>
  <si>
    <t>Łącznie:</t>
  </si>
  <si>
    <t>Aparat do hemofiltracji PRISMAFLEX</t>
  </si>
  <si>
    <t>Aparat do oksygenacji pozaustrojowej - urządzenie ECMO</t>
  </si>
  <si>
    <t>Kardiomonitor transportowy</t>
  </si>
  <si>
    <t>Łóżko szpitalne BS-01 model CONDOR z wyposażeniem</t>
  </si>
  <si>
    <t>Maceratory do kaczek i basenów Ultima</t>
  </si>
  <si>
    <t>Myjka do kaczek</t>
  </si>
  <si>
    <t>Platforma hemodynamiczna</t>
  </si>
  <si>
    <t>Podgrzewacz płynów</t>
  </si>
  <si>
    <t>Stolik do narzędzi / stolik zabiegowy</t>
  </si>
  <si>
    <t>Szafy na leki</t>
  </si>
  <si>
    <t>Wiadro (10L-15L)</t>
  </si>
  <si>
    <t>Wózek do przewozu zwłok</t>
  </si>
  <si>
    <t>Wózki reanimacyjne</t>
  </si>
  <si>
    <t>Krzesło plastikowe na stelażu chromowane</t>
  </si>
  <si>
    <t>Lodówka</t>
  </si>
  <si>
    <t>Szafki metalowe</t>
  </si>
  <si>
    <t xml:space="preserve">Oświetlenie punktowe </t>
  </si>
  <si>
    <t>Pomporozrabniacz</t>
  </si>
  <si>
    <t>Rozdzielnia NN</t>
  </si>
  <si>
    <t>Kpl</t>
  </si>
  <si>
    <t xml:space="preserve">Kpl. </t>
  </si>
  <si>
    <t>Włącznik do światła</t>
  </si>
  <si>
    <t>Łóżko szpitalne z wyposażeniem dodatkowym A-3a</t>
  </si>
  <si>
    <t>Airvo - Zestaw do terapii wysokoprzepływowej Airvo 2</t>
  </si>
  <si>
    <t>Kardiomonitor Vista 120 Mod A 15''</t>
  </si>
  <si>
    <t>Laryngoskop ( typ Macintosh )</t>
  </si>
  <si>
    <t>Pompa infuzyjna Biolight P600</t>
  </si>
  <si>
    <t>Przepływomierz tlenu 70L/min AGA</t>
  </si>
  <si>
    <t>Respirator GE Carescape R860 ( DIN, AGA)</t>
  </si>
  <si>
    <t>Ssak elektryczny Dynamic II</t>
  </si>
  <si>
    <t>Stolik do narzędzi ( zabiegowy )</t>
  </si>
  <si>
    <t>Wózek do przewożenia chorych</t>
  </si>
  <si>
    <t>Zamykane regały na dokumenty i szafki biurowe</t>
  </si>
  <si>
    <t>Razem:</t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</si>
  <si>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 xml:space="preserve">Samodzielny Publiczny Zespół
Zakładów Opieki Zdrowotnej w Staszowie
</t>
    </r>
    <r>
      <rPr>
        <sz val="14"/>
        <rFont val="Calibri"/>
        <family val="2"/>
        <charset val="238"/>
        <scheme val="minor"/>
      </rPr>
      <t>Adres: ul. 11 Listopada 78, 28-200 Staszów</t>
    </r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</si>
  <si>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Samodzielny Publiczny Zakład Opieki Zdrowotnej 
MSWiA w Kielcach im. św. Jana Pawła II</t>
    </r>
    <r>
      <rPr>
        <sz val="14"/>
        <rFont val="Calibri"/>
        <family val="2"/>
        <charset val="238"/>
        <scheme val="minor"/>
      </rPr>
      <t xml:space="preserve">
Adres: ul. Wojska Polskiego 51, 25-375 Kielce</t>
    </r>
  </si>
  <si>
    <t>Aparat do pomiaru ciśnienia RR</t>
  </si>
  <si>
    <t>Gniazda natynkowe 3 elek+1UTP</t>
  </si>
  <si>
    <t>Oświetlenie bytowe -panele LED o wym. 600x600 mm</t>
  </si>
  <si>
    <t>Rura i komora AirSpiral serii Airvo 2</t>
  </si>
  <si>
    <t>Kaniula donosowa Optiflow rozmiar M</t>
  </si>
  <si>
    <t>Bezpośrednie złącze do tracheostomii</t>
  </si>
  <si>
    <t>Aparat do pomiaru ciśnienia zegarowy t.TM-Z</t>
  </si>
  <si>
    <t>Aparat EKG Aspel Grey</t>
  </si>
  <si>
    <t>Fonendoskop ( stetoskop ) TMSF-301</t>
  </si>
  <si>
    <t>Termometr elektroniczny bezdotykowy</t>
  </si>
  <si>
    <t>sprzęt, środki i zasoby stanowiące wyposażenie zlikwidowanego Świętokrzyskiego Szpitala Tymczasowego, 
użyczony do placówek medycznych</t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</si>
  <si>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 xml:space="preserve">Szpital Specjalistyczny Ducha Świętego 
w Sandomierzu
</t>
    </r>
    <r>
      <rPr>
        <sz val="14"/>
        <rFont val="Calibri"/>
        <family val="2"/>
        <charset val="238"/>
        <scheme val="minor"/>
      </rPr>
      <t>Adres: ul. Schinzla 13, 27-600 Sandomierz</t>
    </r>
  </si>
  <si>
    <t>Chłodziarka na leki</t>
  </si>
  <si>
    <t>Gniazda 4PEL+1UTP</t>
  </si>
  <si>
    <t>Gniazda PEL 3x</t>
  </si>
  <si>
    <t>Gniazda PEL 5x</t>
  </si>
  <si>
    <t>Oświetlenie bytowe-panele LED o wym. 600x600 mm</t>
  </si>
  <si>
    <t>Miska ustępowa typu kompakt+deska</t>
  </si>
  <si>
    <t>Uchwyt ruchomy dla niepełnosprawnych kpl. 2 szt</t>
  </si>
  <si>
    <t>Anemostaty nawiewne i wywiewne</t>
  </si>
  <si>
    <t>pozostały  sprzęt medyczny  przekazywany 
w ramach przeciwdziałania COVID-19</t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</si>
  <si>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Szpital Św. Leona Sp. z o.o. w Opatowie</t>
    </r>
    <r>
      <rPr>
        <sz val="14"/>
        <rFont val="Calibri"/>
        <family val="2"/>
        <charset val="238"/>
        <scheme val="minor"/>
      </rPr>
      <t xml:space="preserve">
Adres: ul. Szpitalna 4, 27-500 Opatów</t>
    </r>
  </si>
  <si>
    <t>Dozownik tlenu</t>
  </si>
  <si>
    <t>Pompa objętościowa</t>
  </si>
  <si>
    <t>Butla stalowa wysokociśnieniowa do tlenu medycznego o poj. 50l</t>
  </si>
  <si>
    <t>96.</t>
  </si>
  <si>
    <t>Materace odleżynowe</t>
  </si>
  <si>
    <t>Pompa infuzyjna - Stanowisko pomp infuzyjnych I</t>
  </si>
  <si>
    <t>Wózek reanimacyjny</t>
  </si>
  <si>
    <t>Instalacja gazów medycznych</t>
  </si>
  <si>
    <t>Kontener używany na odpady medyczne</t>
  </si>
  <si>
    <t>Ogrodzenie instalacji mb + 2x furtka</t>
  </si>
  <si>
    <t>Stół konferencyjny (biurko)</t>
  </si>
  <si>
    <t>Drzwi stalowe "2100" w których skład wchodzą: skrzydła drzwiowe+ościeżnica+klamka</t>
  </si>
  <si>
    <t>Drzwi otwierane automatycznie</t>
  </si>
  <si>
    <t>Kabina w śluzie do dezynfekcji</t>
  </si>
  <si>
    <t>Podgrzewacze pojemnościowe 1,5 kW 71 litrów</t>
  </si>
  <si>
    <t>Podgrzewacze przepływowe- siłowe 24 kW 400 V</t>
  </si>
  <si>
    <t>Szafa rakowa z wyposażeniem-LPD</t>
  </si>
  <si>
    <t>Przewody elektryczne i niskoprądowe</t>
  </si>
  <si>
    <t>Wideolaryngoskop iS3-L</t>
  </si>
  <si>
    <t>Kontener - chłodnia</t>
  </si>
  <si>
    <t>Natynkowy punkt poboru tlenu w systemie AGA</t>
  </si>
  <si>
    <t>Respirator z turbiną i mieszalnikiem tlenu Trilogy Evo OBM</t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</si>
  <si>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Wojewódzki Szpital Specjalistyczny im. Św. Rafała 
w Czerwonej Górze</t>
    </r>
    <r>
      <rPr>
        <sz val="14"/>
        <rFont val="Calibri"/>
        <family val="2"/>
        <charset val="238"/>
        <scheme val="minor"/>
      </rPr>
      <t xml:space="preserve">
Adres: ul. Czerwona Góra 10, 26-060 Chęciny</t>
    </r>
  </si>
  <si>
    <t>Analizator pomiarów krytycznych POCT</t>
  </si>
  <si>
    <t>Bronchofiberskop jednorazowy + monitor</t>
  </si>
  <si>
    <t>Czytnik do pasków pacjentów</t>
  </si>
  <si>
    <t>Drukarka opasek identyfikacyjnych wraz z opaskami na rękę do drukarki</t>
  </si>
  <si>
    <t>Fotel zabiegowy</t>
  </si>
  <si>
    <t>Lampa zabiegowa</t>
  </si>
  <si>
    <t>Łóżko LERMA - szafka przyłóżkowa</t>
  </si>
  <si>
    <t>Łóżko LERMA polowe szpitalne nierespiratorowe</t>
  </si>
  <si>
    <t>Łóżko polowe szpitalne nierespiratorowe - Image 3</t>
  </si>
  <si>
    <t>Podest do kontenera chłodni</t>
  </si>
  <si>
    <t>Pompa infuzyjna - Stanowisko pomp infuzyjnych II</t>
  </si>
  <si>
    <t>Przedłużacze, listwy</t>
  </si>
  <si>
    <t>Ssak medyczny</t>
  </si>
  <si>
    <t>System kontroli dostępu</t>
  </si>
  <si>
    <t>Telefony z usługą SIM4</t>
  </si>
  <si>
    <t>Wózek do przewozu prania</t>
  </si>
  <si>
    <t>Źródła tlenu - kontener</t>
  </si>
  <si>
    <t>Źródła sprężone powietrze - kontener</t>
  </si>
  <si>
    <t>Kontener chłodnia - kostnica</t>
  </si>
  <si>
    <t>Chlorator do kanalizacji sanitarnej</t>
  </si>
  <si>
    <t>Lodówka medyczna - zamrażarka</t>
  </si>
  <si>
    <t>Szafy na ubrania czyste</t>
  </si>
  <si>
    <t>Oświetlenie punktowe w łazienkach i tymczasowych pomieszczeniach zamkniętych</t>
  </si>
  <si>
    <t>kpl</t>
  </si>
  <si>
    <t>Umywalki (komplet-szafka, przepływowy podgrzewacz elektrczny,bateria)</t>
  </si>
  <si>
    <t>Aparat USG</t>
  </si>
  <si>
    <t>Laryngoskop ( typ Macintosh)</t>
  </si>
  <si>
    <t>Reduktor do butli do tlenu medycznego</t>
  </si>
  <si>
    <t>Rękojeść laryngoskopu (światłowodowa) Scope Medical Hyper Led</t>
  </si>
  <si>
    <t>Laryngoskop z zestawem łyżek jednorazowych</t>
  </si>
  <si>
    <t>92.</t>
  </si>
  <si>
    <t>93.</t>
  </si>
  <si>
    <t>94.</t>
  </si>
  <si>
    <t>95.</t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</si>
  <si>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Wojewódzki Szpital Zespolony w Kielcach</t>
    </r>
    <r>
      <rPr>
        <sz val="14"/>
        <rFont val="Calibri"/>
        <family val="2"/>
        <charset val="238"/>
        <scheme val="minor"/>
      </rPr>
      <t xml:space="preserve">
Adres: ul. Grunwaldzka 45, 25-736 Kielce</t>
    </r>
  </si>
  <si>
    <t>Blacha ołowiana szerokość 1m-rolka (RTG)</t>
  </si>
  <si>
    <t>Blacha ołowiana szerokość 0,007m-rolka  (RTG)</t>
  </si>
  <si>
    <t>Blacha ołowiana szerokość 0,1 m- rolka (RTG)</t>
  </si>
  <si>
    <t>Nosze/deska ortopedyczna z 4 pasami z okuciami metalowymi i systemem unieruchamiania głowy z łokciami</t>
  </si>
  <si>
    <t>Respirator GE Carescape R860 (DIN, AGA )</t>
  </si>
  <si>
    <t>RTG Mobilne Optima XR240amx</t>
  </si>
  <si>
    <t>sprzęt, środki i zasoby stanowiące wyposażenie zlikwidowanego Świętokrzyskiego Szpitala Tymczasowego,
użyczony do placówek medycznych</t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</si>
  <si>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Zespół Opieki Zdrowotnej w Busku- Zdroju</t>
    </r>
    <r>
      <rPr>
        <sz val="14"/>
        <rFont val="Calibri"/>
        <family val="2"/>
        <charset val="238"/>
        <scheme val="minor"/>
      </rPr>
      <t xml:space="preserve">
Adres: ul. Bohaterów Warszawy 67, 28-100 Busko-Zdrój</t>
    </r>
  </si>
  <si>
    <t>Respirator GE Carescape R860 (DIN, AGA)</t>
  </si>
  <si>
    <t>RTG Mobilne Optima XR240amax</t>
  </si>
  <si>
    <t>Termometr bezdotykowy</t>
  </si>
  <si>
    <t>Respirator GE Carescape R860 ( DIN, AGA )</t>
  </si>
  <si>
    <t>Kardiomonitor z modułem kapnografii (do łóżka OIT) - Kardiomonitor Biolight Q7 (CO2, CO) bez statywu</t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</si>
  <si>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 xml:space="preserve">Wielospecjalistyczny Szpital w Ostrowcu Świętokrzyskim
</t>
    </r>
    <r>
      <rPr>
        <sz val="14"/>
        <rFont val="Calibri"/>
        <family val="2"/>
        <charset val="238"/>
        <scheme val="minor"/>
      </rPr>
      <t>Adres: ul. Szymanowskiego 11, 27-400 Ostrowiec Świętokrzyski</t>
    </r>
  </si>
  <si>
    <t>Stół konferencyjny</t>
  </si>
  <si>
    <t>Aparat USG Hitach</t>
  </si>
  <si>
    <t>Zestaw do terapii wysokoprzepływowej Airvo 2</t>
  </si>
  <si>
    <t>Oświetlenie bytowe-panele led. O wym. 600x600 mm</t>
  </si>
  <si>
    <t>Rozdzielnia nn</t>
  </si>
  <si>
    <t>Miska nerkowa emaliowana śr. 220 mm</t>
  </si>
  <si>
    <t>Tomograf komputerowy w kontenerze IngenuityCore</t>
  </si>
  <si>
    <t>Lampa bakteriobójcza</t>
  </si>
  <si>
    <t>Szafy sterownicze dla instalacji przyzywowej</t>
  </si>
  <si>
    <t>Gruszka+gniazda z kasownikiem (instalacja przyzywowa)</t>
  </si>
  <si>
    <t>Uchwyty do gruszki (instalacja przyzywowa)</t>
  </si>
  <si>
    <t>Gniazda z kasownikiem (instalacja przyzywowa)</t>
  </si>
  <si>
    <t>Wyłączniki pociągowe (instalacja przyzywowa)</t>
  </si>
  <si>
    <t>Wyłącznik pociągowy (instalacja przywozowa)</t>
  </si>
  <si>
    <t>Sygnalizator (instalacja przyzywowa)</t>
  </si>
  <si>
    <r>
      <t xml:space="preserve">Dane użytkownika urządzeń: 
</t>
    </r>
    <r>
      <rPr>
        <b/>
        <sz val="14"/>
        <rFont val="Calibri"/>
        <family val="2"/>
        <charset val="238"/>
        <scheme val="minor"/>
      </rPr>
      <t>Zespół Opieki Zdrowotnej Szpital Powiatowy im. Jana Pawła II we Włoszczowie</t>
    </r>
    <r>
      <rPr>
        <sz val="14"/>
        <rFont val="Calibri"/>
        <family val="2"/>
        <charset val="238"/>
        <scheme val="minor"/>
      </rPr>
      <t xml:space="preserve">
Adres: ul. Żeromskiego 28, 29-100 Włoszczowa</t>
    </r>
  </si>
  <si>
    <t>Pojemnik na papier toaletowy</t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</si>
  <si>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Świętokrzyskie Centrum Psychiatrii w Morawicy</t>
    </r>
    <r>
      <rPr>
        <sz val="14"/>
        <rFont val="Calibri"/>
        <family val="2"/>
        <charset val="238"/>
        <scheme val="minor"/>
      </rPr>
      <t xml:space="preserve">
Adres: ul. ul. Spacerowa 5, 26-026 Morawica</t>
    </r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</si>
  <si>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 xml:space="preserve">Świętokrzyskie Centrum Rehabilitacji 
w Czarnieckiej Górze            </t>
    </r>
    <r>
      <rPr>
        <sz val="14"/>
        <rFont val="Calibri"/>
        <family val="2"/>
        <charset val="238"/>
        <scheme val="minor"/>
      </rPr>
      <t xml:space="preserve">                                                
Adres: Czarniecka Góra 43, 26-220 Czarniecka Góra</t>
    </r>
  </si>
  <si>
    <t>Respirator transportowy</t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</si>
  <si>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 xml:space="preserve">Świętokrzyskie Centrum Ratownictwa Medycznego 
i Transportu Sanitarnego w Kielcach  </t>
    </r>
    <r>
      <rPr>
        <sz val="14"/>
        <rFont val="Calibri"/>
        <family val="2"/>
        <charset val="238"/>
        <scheme val="minor"/>
      </rPr>
      <t xml:space="preserve">                                                                 
Adres: ul. Św. Leonarda 10, 25-311 Kielce</t>
    </r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</si>
  <si>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 xml:space="preserve">Świętokrzyskie Centrum Matki i Noworodka
Szpital Specjalistyczny w Kielcach
</t>
    </r>
    <r>
      <rPr>
        <sz val="14"/>
        <rFont val="Calibri"/>
        <family val="2"/>
        <charset val="238"/>
        <scheme val="minor"/>
      </rPr>
      <t>Adres: ul. Prosta 30, 25-371 Kielce</t>
    </r>
  </si>
  <si>
    <t>Kule łokciowe</t>
  </si>
  <si>
    <t>Kule pachowe</t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</si>
  <si>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 xml:space="preserve">Specjalistyczny Szpital Ortopedyczno – Rehabilitacyjny „Górka”
im. dr Szymona Starkiewicza w Busku-Zdroju
</t>
    </r>
    <r>
      <rPr>
        <sz val="14"/>
        <rFont val="Calibri"/>
        <family val="2"/>
        <charset val="238"/>
        <scheme val="minor"/>
      </rPr>
      <t>Adres: ul. dr Sz. Starkiewicza 1, 28-100 Busko-Zdrój</t>
    </r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</si>
  <si>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Szpital Powiatowy w Chmielniku</t>
    </r>
    <r>
      <rPr>
        <sz val="14"/>
        <rFont val="Calibri"/>
        <family val="2"/>
        <charset val="238"/>
        <scheme val="minor"/>
      </rPr>
      <t xml:space="preserve">
Adres: ul.  Kielecka 1/3, 26-020 Chmielnik</t>
    </r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</si>
  <si>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Samodzielny Publiczny 
Zespół Opieki Zdrowotnej w Kazimierzy Wielkiej</t>
    </r>
    <r>
      <rPr>
        <sz val="14"/>
        <rFont val="Calibri"/>
        <family val="2"/>
        <charset val="238"/>
        <scheme val="minor"/>
      </rPr>
      <t xml:space="preserve">
Adres: ul.  Partyzantów 12, 
28-500 Kazimierza Wielka</t>
    </r>
  </si>
  <si>
    <t>LP</t>
  </si>
  <si>
    <t>NAZWA SZPITALA</t>
  </si>
  <si>
    <t>WARTOŚĆ SPRZĘTU POWIERZONEGO PO ZLIKWIDOWANYM SZPITALU TYMCZASOWYM</t>
  </si>
  <si>
    <t>WARTOŚĆ SPRZĘTU POZOSTAŁEGO, POWIERZANEGO PLACÓWKOM PODCZAS PANDEMII</t>
  </si>
  <si>
    <t>Łącznie</t>
  </si>
  <si>
    <t>Łączna wartość umów użyczenia</t>
  </si>
  <si>
    <t>NIEODPŁATNE PRZEKAZANIE ASORTYMENTU POWIERZONEGO SZPITALOM PODCZAS PANDEMII COVID-19</t>
  </si>
  <si>
    <t xml:space="preserve">Powiatowy Zakład Opieki Zdrowotnej w Starachowicach </t>
  </si>
  <si>
    <t xml:space="preserve">Samodzielny Publiczny Zespół Zakładów Opieki Zdrowotnej w Staszowie </t>
  </si>
  <si>
    <t xml:space="preserve">Szpital Specjalistyczny Ducha Świętego w Sandomierzu </t>
  </si>
  <si>
    <t>Szpital Św. Leona w Opatowie</t>
  </si>
  <si>
    <t xml:space="preserve">Świętokrzyskie Centrum Onkologii </t>
  </si>
  <si>
    <t xml:space="preserve">Wojewódzki Szpital Specjalistyczny im. Św. Rafała w Czerwonej Górze </t>
  </si>
  <si>
    <t xml:space="preserve">Wojewódzki Szpital Zespolony w Kielcach </t>
  </si>
  <si>
    <t xml:space="preserve">Zespół Opieki Zdrowotnej w Busku-Zdroju </t>
  </si>
  <si>
    <t xml:space="preserve">Szpital Specjalistyczny św. Łukasza w Końskich </t>
  </si>
  <si>
    <t xml:space="preserve">Wielospecjalistyczny Szpital w Ostrowcu Świętokrzyskim </t>
  </si>
  <si>
    <t xml:space="preserve">Szpital Powiatowy w Pińczowie </t>
  </si>
  <si>
    <t xml:space="preserve">Szpital Powiatowy Im. Marii Skłodowskiej-Curie W Skarżysku -  Kamiennej </t>
  </si>
  <si>
    <t xml:space="preserve">Zespół Opieki  Zdrowotnej Szpital  Powiatowy Im. Jana Pawła II we Włoszczowie </t>
  </si>
  <si>
    <t xml:space="preserve">Świętokrzyskie Centrum Psychiatrii w Morawicy </t>
  </si>
  <si>
    <t xml:space="preserve">Świętokrzyskie Centrum Rehabilitacji w Czarnieckiej Górze </t>
  </si>
  <si>
    <t>Świętokrzyskie Centrum Ratownictwa Medycznego i Transportu Sanitarnego w Kielcach</t>
  </si>
  <si>
    <t>Specjalistyczny Szpital Ortopedyczno – Rehabilitacyjny GÓRKA Busko-Zdrój</t>
  </si>
  <si>
    <t>Samodzielny Publiczny Zakład Opieki Zdrowotnej MSWiA w Kielcach im. św. Jana Pawła II</t>
  </si>
  <si>
    <t>Świętokrzyskie Centrum Matki i Noworodka Szpital Specjalistyczny w Kielcach</t>
  </si>
  <si>
    <t>Samodzielny Publiczny Zespół Opieki Zdrowotnej w Kazimierzy Wielkiej</t>
  </si>
  <si>
    <t>WYKAZ PLANOWANYCH DO NIEODPŁATNEGO PRZEKAZANIA SKŁADNIKÓW MAJĄTKU SKARBU PAŃSTWA</t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</si>
  <si>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Świętokrzyskie Centrum Onkologii, Samodzielny Publiczny Zakład Opieki Zdrowotnej w Kielcach</t>
    </r>
    <r>
      <rPr>
        <sz val="14"/>
        <rFont val="Calibri"/>
        <family val="2"/>
        <charset val="238"/>
        <scheme val="minor"/>
      </rPr>
      <t xml:space="preserve">
Adres: ul. Artwińskiego 3, 25-734 Kielce</t>
    </r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</si>
  <si>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Zespół Opieki Zdrowotnej w Końskich</t>
    </r>
    <r>
      <rPr>
        <sz val="14"/>
        <rFont val="Calibri"/>
        <family val="2"/>
        <charset val="238"/>
        <scheme val="minor"/>
      </rPr>
      <t xml:space="preserve">
Adres: ul. Gimnazjalna 41 B, 26-200 Końskie</t>
    </r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</si>
  <si>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Zespół Opieki Zdrowotnej w Pińczowie</t>
    </r>
    <r>
      <rPr>
        <sz val="14"/>
        <rFont val="Calibri"/>
        <family val="2"/>
        <charset val="238"/>
        <scheme val="minor"/>
      </rPr>
      <t xml:space="preserve">
Adres: ul. Armii Krajowej 22, 28-400 Pińczów</t>
    </r>
  </si>
  <si>
    <r>
      <t xml:space="preserve">Dane użytkownika asortymentu: 
</t>
    </r>
    <r>
      <rPr>
        <b/>
        <sz val="14"/>
        <rFont val="Calibri"/>
        <family val="2"/>
        <charset val="238"/>
        <scheme val="minor"/>
      </rPr>
      <t>Zespół Opieki Zdrowotnej w Skarżysku - Kamiennej, Szpital Powiatowy im. Marii Skłodowskiej-Curie</t>
    </r>
    <r>
      <rPr>
        <sz val="14"/>
        <rFont val="Calibri"/>
        <family val="2"/>
        <charset val="238"/>
        <scheme val="minor"/>
      </rPr>
      <t xml:space="preserve">
Adres: ul. Szpitalna 1, 26-110 Skarżysko-Kamienna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</si>
</sst>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1" fillId="3" borderId="6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3" fillId="3" borderId="6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right" vertical="center" wrapText="1"/>
    </xf>
    <xf numFmtId="4" fontId="9" fillId="5" borderId="10" xfId="0" applyNumberFormat="1" applyFont="1" applyFill="1" applyBorder="1"/>
    <xf numFmtId="4" fontId="3" fillId="3" borderId="1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 wrapText="1"/>
    </xf>
    <xf numFmtId="4" fontId="1" fillId="3" borderId="11" xfId="0" applyNumberFormat="1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3" fillId="6" borderId="1" xfId="0" applyFont="1" applyFill="1" applyBorder="1" applyAlignment="1">
      <alignment horizontal="right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7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" fontId="13" fillId="7" borderId="2" xfId="0" applyNumberFormat="1" applyFont="1" applyFill="1" applyBorder="1" applyAlignment="1">
      <alignment horizontal="center" vertical="center"/>
    </xf>
    <xf numFmtId="4" fontId="13" fillId="7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/>
    </xf>
    <xf numFmtId="0" fontId="9" fillId="5" borderId="12" xfId="0" applyFont="1" applyFill="1" applyBorder="1" applyAlignment="1">
      <alignment horizontal="right"/>
    </xf>
    <xf numFmtId="0" fontId="9" fillId="5" borderId="13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0" fillId="0" borderId="7" xfId="0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 textRotation="90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 vertical="center" textRotation="90"/>
    </xf>
    <xf numFmtId="4" fontId="1" fillId="3" borderId="14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11" xfId="0" applyNumberFormat="1" applyFont="1" applyFill="1" applyBorder="1" applyAlignment="1">
      <alignment horizontal="right" vertical="center"/>
    </xf>
    <xf numFmtId="4" fontId="1" fillId="3" borderId="14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11" xfId="0" applyNumberFormat="1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" fontId="1" fillId="3" borderId="14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0406E-36FD-424C-AA37-D68EC4D52850}">
  <sheetPr>
    <pageSetUpPr fitToPage="1"/>
  </sheetPr>
  <dimension ref="A1:E26"/>
  <sheetViews>
    <sheetView showGridLines="0" tabSelected="1" zoomScale="85" zoomScaleNormal="85" workbookViewId="0">
      <selection activeCell="I13" sqref="I13"/>
    </sheetView>
  </sheetViews>
  <sheetFormatPr defaultRowHeight="15" x14ac:dyDescent="0.25"/>
  <cols>
    <col min="2" max="2" width="84" customWidth="1"/>
    <col min="3" max="5" width="33" customWidth="1"/>
  </cols>
  <sheetData>
    <row r="1" spans="1:5" ht="51.75" customHeight="1" x14ac:dyDescent="0.25">
      <c r="A1" s="56" t="s">
        <v>405</v>
      </c>
      <c r="B1" s="56"/>
      <c r="C1" s="56"/>
      <c r="D1" s="56"/>
      <c r="E1" s="56"/>
    </row>
    <row r="3" spans="1:5" ht="63" x14ac:dyDescent="0.25">
      <c r="A3" s="46" t="s">
        <v>399</v>
      </c>
      <c r="B3" s="46" t="s">
        <v>400</v>
      </c>
      <c r="C3" s="47" t="s">
        <v>401</v>
      </c>
      <c r="D3" s="47" t="s">
        <v>402</v>
      </c>
      <c r="E3" s="47" t="s">
        <v>403</v>
      </c>
    </row>
    <row r="4" spans="1:5" ht="24.95" customHeight="1" x14ac:dyDescent="0.25">
      <c r="A4" s="48">
        <v>1</v>
      </c>
      <c r="B4" s="49" t="s">
        <v>406</v>
      </c>
      <c r="C4" s="50">
        <v>1114466.5</v>
      </c>
      <c r="D4" s="50">
        <v>5663223.4600000009</v>
      </c>
      <c r="E4" s="50">
        <f>C4+D4</f>
        <v>6777689.9600000009</v>
      </c>
    </row>
    <row r="5" spans="1:5" ht="24.95" customHeight="1" x14ac:dyDescent="0.25">
      <c r="A5" s="48">
        <v>2</v>
      </c>
      <c r="B5" s="49" t="s">
        <v>407</v>
      </c>
      <c r="C5" s="50">
        <v>1322092.8600000001</v>
      </c>
      <c r="D5" s="50">
        <v>570876.78</v>
      </c>
      <c r="E5" s="50">
        <f t="shared" ref="E5:E24" si="0">C5+D5</f>
        <v>1892969.6400000001</v>
      </c>
    </row>
    <row r="6" spans="1:5" ht="24.95" customHeight="1" x14ac:dyDescent="0.25">
      <c r="A6" s="48">
        <v>3</v>
      </c>
      <c r="B6" s="49" t="s">
        <v>408</v>
      </c>
      <c r="C6" s="50">
        <v>459906.72</v>
      </c>
      <c r="D6" s="50">
        <v>1414919.7399999998</v>
      </c>
      <c r="E6" s="50">
        <f t="shared" si="0"/>
        <v>1874826.4599999997</v>
      </c>
    </row>
    <row r="7" spans="1:5" ht="24.95" customHeight="1" x14ac:dyDescent="0.25">
      <c r="A7" s="48">
        <v>4</v>
      </c>
      <c r="B7" s="49" t="s">
        <v>409</v>
      </c>
      <c r="C7" s="50">
        <v>368672.16</v>
      </c>
      <c r="D7" s="50">
        <v>3228548.14</v>
      </c>
      <c r="E7" s="50">
        <f t="shared" si="0"/>
        <v>3597220.3000000003</v>
      </c>
    </row>
    <row r="8" spans="1:5" ht="24.95" customHeight="1" x14ac:dyDescent="0.25">
      <c r="A8" s="48">
        <v>5</v>
      </c>
      <c r="B8" s="49" t="s">
        <v>410</v>
      </c>
      <c r="C8" s="50">
        <v>249934.69</v>
      </c>
      <c r="D8" s="50">
        <v>3544317.61</v>
      </c>
      <c r="E8" s="50">
        <f t="shared" si="0"/>
        <v>3794252.3</v>
      </c>
    </row>
    <row r="9" spans="1:5" ht="24.95" customHeight="1" x14ac:dyDescent="0.25">
      <c r="A9" s="48">
        <v>6</v>
      </c>
      <c r="B9" s="49" t="s">
        <v>411</v>
      </c>
      <c r="C9" s="51">
        <v>2453702.4610669999</v>
      </c>
      <c r="D9" s="51">
        <v>1459364.5699999998</v>
      </c>
      <c r="E9" s="50">
        <f t="shared" si="0"/>
        <v>3913067.0310669998</v>
      </c>
    </row>
    <row r="10" spans="1:5" ht="24.95" customHeight="1" x14ac:dyDescent="0.25">
      <c r="A10" s="48">
        <v>7</v>
      </c>
      <c r="B10" s="49" t="s">
        <v>412</v>
      </c>
      <c r="C10" s="50">
        <v>5217900.8</v>
      </c>
      <c r="D10" s="50">
        <v>392085.8</v>
      </c>
      <c r="E10" s="50">
        <f t="shared" si="0"/>
        <v>5609986.5999999996</v>
      </c>
    </row>
    <row r="11" spans="1:5" ht="24.95" customHeight="1" x14ac:dyDescent="0.25">
      <c r="A11" s="48">
        <v>8</v>
      </c>
      <c r="B11" s="49" t="s">
        <v>413</v>
      </c>
      <c r="C11" s="50">
        <v>1410979.37</v>
      </c>
      <c r="D11" s="50">
        <v>411032.87999999995</v>
      </c>
      <c r="E11" s="50">
        <f t="shared" si="0"/>
        <v>1822012.25</v>
      </c>
    </row>
    <row r="12" spans="1:5" ht="24.95" customHeight="1" x14ac:dyDescent="0.25">
      <c r="A12" s="48">
        <v>9</v>
      </c>
      <c r="B12" s="49" t="s">
        <v>414</v>
      </c>
      <c r="C12" s="50">
        <v>1159922.8400000001</v>
      </c>
      <c r="D12" s="50">
        <v>855416.15999999992</v>
      </c>
      <c r="E12" s="50">
        <f t="shared" si="0"/>
        <v>2015339</v>
      </c>
    </row>
    <row r="13" spans="1:5" ht="24.95" customHeight="1" x14ac:dyDescent="0.25">
      <c r="A13" s="48">
        <v>10</v>
      </c>
      <c r="B13" s="49" t="s">
        <v>415</v>
      </c>
      <c r="C13" s="50">
        <v>1139483.02</v>
      </c>
      <c r="D13" s="50">
        <v>2178094</v>
      </c>
      <c r="E13" s="50">
        <f t="shared" si="0"/>
        <v>3317577.02</v>
      </c>
    </row>
    <row r="14" spans="1:5" ht="24.95" customHeight="1" x14ac:dyDescent="0.25">
      <c r="A14" s="48">
        <v>11</v>
      </c>
      <c r="B14" s="49" t="s">
        <v>416</v>
      </c>
      <c r="C14" s="50">
        <v>547819.62</v>
      </c>
      <c r="D14" s="50">
        <v>2306670.2800000003</v>
      </c>
      <c r="E14" s="50">
        <f t="shared" si="0"/>
        <v>2854489.9000000004</v>
      </c>
    </row>
    <row r="15" spans="1:5" ht="24.95" customHeight="1" x14ac:dyDescent="0.25">
      <c r="A15" s="48">
        <v>12</v>
      </c>
      <c r="B15" s="49" t="s">
        <v>417</v>
      </c>
      <c r="C15" s="50">
        <v>873008.59000000008</v>
      </c>
      <c r="D15" s="50">
        <v>1711970.7300000002</v>
      </c>
      <c r="E15" s="50">
        <f t="shared" si="0"/>
        <v>2584979.3200000003</v>
      </c>
    </row>
    <row r="16" spans="1:5" ht="24.95" customHeight="1" x14ac:dyDescent="0.25">
      <c r="A16" s="48">
        <v>13</v>
      </c>
      <c r="B16" s="49" t="s">
        <v>418</v>
      </c>
      <c r="C16" s="50">
        <v>2850896.26</v>
      </c>
      <c r="D16" s="50">
        <v>1687483.3800000001</v>
      </c>
      <c r="E16" s="50">
        <f t="shared" si="0"/>
        <v>4538379.6399999997</v>
      </c>
    </row>
    <row r="17" spans="1:5" ht="24.95" customHeight="1" x14ac:dyDescent="0.25">
      <c r="A17" s="48">
        <v>14</v>
      </c>
      <c r="B17" s="49" t="s">
        <v>419</v>
      </c>
      <c r="C17" s="50">
        <v>111692.77</v>
      </c>
      <c r="D17" s="50">
        <v>170088.52</v>
      </c>
      <c r="E17" s="50">
        <f t="shared" si="0"/>
        <v>281781.28999999998</v>
      </c>
    </row>
    <row r="18" spans="1:5" ht="24.95" customHeight="1" x14ac:dyDescent="0.25">
      <c r="A18" s="48">
        <v>15</v>
      </c>
      <c r="B18" s="49" t="s">
        <v>420</v>
      </c>
      <c r="C18" s="50">
        <v>41712.78</v>
      </c>
      <c r="D18" s="50">
        <v>88840</v>
      </c>
      <c r="E18" s="50">
        <f t="shared" si="0"/>
        <v>130552.78</v>
      </c>
    </row>
    <row r="19" spans="1:5" ht="30.75" customHeight="1" x14ac:dyDescent="0.25">
      <c r="A19" s="48">
        <v>16</v>
      </c>
      <c r="B19" s="49" t="s">
        <v>421</v>
      </c>
      <c r="C19" s="50">
        <v>192686.8</v>
      </c>
      <c r="D19" s="50">
        <v>187893.6</v>
      </c>
      <c r="E19" s="50">
        <f t="shared" si="0"/>
        <v>380580.4</v>
      </c>
    </row>
    <row r="20" spans="1:5" ht="24.95" customHeight="1" x14ac:dyDescent="0.25">
      <c r="A20" s="48">
        <v>17</v>
      </c>
      <c r="B20" s="49" t="s">
        <v>422</v>
      </c>
      <c r="C20" s="50">
        <v>40529.699999999997</v>
      </c>
      <c r="D20" s="50">
        <v>0</v>
      </c>
      <c r="E20" s="50">
        <f t="shared" si="0"/>
        <v>40529.699999999997</v>
      </c>
    </row>
    <row r="21" spans="1:5" ht="24.95" customHeight="1" x14ac:dyDescent="0.25">
      <c r="A21" s="48">
        <v>18</v>
      </c>
      <c r="B21" s="49" t="s">
        <v>423</v>
      </c>
      <c r="C21" s="50">
        <v>4410.4400000000005</v>
      </c>
      <c r="D21" s="50">
        <v>1411897.92</v>
      </c>
      <c r="E21" s="50">
        <f t="shared" si="0"/>
        <v>1416308.3599999999</v>
      </c>
    </row>
    <row r="22" spans="1:5" ht="24.95" customHeight="1" x14ac:dyDescent="0.25">
      <c r="A22" s="48">
        <v>19</v>
      </c>
      <c r="B22" s="49" t="s">
        <v>424</v>
      </c>
      <c r="C22" s="50">
        <v>4555.4400000000005</v>
      </c>
      <c r="D22" s="50">
        <v>100889.34</v>
      </c>
      <c r="E22" s="50">
        <f t="shared" si="0"/>
        <v>105444.78</v>
      </c>
    </row>
    <row r="23" spans="1:5" ht="24.95" customHeight="1" x14ac:dyDescent="0.25">
      <c r="A23" s="48">
        <v>20</v>
      </c>
      <c r="B23" s="49" t="s">
        <v>8</v>
      </c>
      <c r="C23" s="50">
        <v>41700</v>
      </c>
      <c r="D23" s="50">
        <v>294711.59000000003</v>
      </c>
      <c r="E23" s="50">
        <f t="shared" si="0"/>
        <v>336411.59</v>
      </c>
    </row>
    <row r="24" spans="1:5" ht="24.95" customHeight="1" x14ac:dyDescent="0.25">
      <c r="A24" s="48">
        <v>21</v>
      </c>
      <c r="B24" s="49" t="s">
        <v>425</v>
      </c>
      <c r="C24" s="50">
        <v>0</v>
      </c>
      <c r="D24" s="50">
        <v>205483.08</v>
      </c>
      <c r="E24" s="50">
        <f t="shared" si="0"/>
        <v>205483.08</v>
      </c>
    </row>
    <row r="25" spans="1:5" ht="24.95" customHeight="1" x14ac:dyDescent="0.25">
      <c r="A25" s="52"/>
      <c r="B25" s="53" t="s">
        <v>404</v>
      </c>
      <c r="C25" s="54">
        <f>SUM(C4:C24)</f>
        <v>19606073.821067002</v>
      </c>
      <c r="D25" s="54">
        <f>SUM(D4:D24)</f>
        <v>27883807.579999998</v>
      </c>
      <c r="E25" s="55">
        <f>SUM(E4:E24)</f>
        <v>47489881.401067004</v>
      </c>
    </row>
    <row r="26" spans="1:5" ht="24.75" customHeight="1" x14ac:dyDescent="0.25">
      <c r="C26" s="57">
        <f>SUM(C25:D25)</f>
        <v>47489881.401067004</v>
      </c>
      <c r="D26" s="58"/>
      <c r="E26" s="35"/>
    </row>
  </sheetData>
  <sheetProtection algorithmName="SHA-512" hashValue="39uvhGYGqUQhEMItnySt+lL+uX6fuTqS0tnlqsdbL+lpbqFZILUWbWxEYICAahdAYt6xQL2ENLWEnYJn9di1Cw==" saltValue="9mCNsv0dghcvt8AuT/TEAg==" spinCount="100000" sheet="1" formatCells="0" formatColumns="0" formatRows="0" insertColumns="0" insertRows="0" insertHyperlinks="0" deleteColumns="0" deleteRows="0" sort="0" autoFilter="0" pivotTables="0"/>
  <mergeCells count="2">
    <mergeCell ref="A1:E1"/>
    <mergeCell ref="C26:D26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66"/>
  <sheetViews>
    <sheetView topLeftCell="A32" workbookViewId="0">
      <selection activeCell="F51" sqref="F51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365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x14ac:dyDescent="0.25">
      <c r="A8" s="71" t="s">
        <v>288</v>
      </c>
      <c r="B8" s="8" t="s">
        <v>48</v>
      </c>
      <c r="C8" s="9" t="s">
        <v>16</v>
      </c>
      <c r="D8" s="11">
        <v>0</v>
      </c>
      <c r="E8" s="30">
        <v>1</v>
      </c>
      <c r="F8" s="12" t="s">
        <v>47</v>
      </c>
      <c r="G8" s="13">
        <f t="shared" ref="G8:G16" si="0">E8*D8</f>
        <v>0</v>
      </c>
    </row>
    <row r="9" spans="1:8" ht="18.75" x14ac:dyDescent="0.25">
      <c r="A9" s="78"/>
      <c r="B9" s="8" t="s">
        <v>49</v>
      </c>
      <c r="C9" s="14" t="s">
        <v>13</v>
      </c>
      <c r="D9" s="15">
        <v>18390.240000000002</v>
      </c>
      <c r="E9" s="30">
        <v>1</v>
      </c>
      <c r="F9" s="12" t="s">
        <v>47</v>
      </c>
      <c r="G9" s="13">
        <f t="shared" si="0"/>
        <v>18390.240000000002</v>
      </c>
    </row>
    <row r="10" spans="1:8" ht="20.25" customHeight="1" x14ac:dyDescent="0.25">
      <c r="A10" s="78"/>
      <c r="B10" s="8" t="s">
        <v>50</v>
      </c>
      <c r="C10" s="14" t="s">
        <v>124</v>
      </c>
      <c r="D10" s="15">
        <v>41700</v>
      </c>
      <c r="E10" s="30">
        <v>2</v>
      </c>
      <c r="F10" s="12" t="s">
        <v>47</v>
      </c>
      <c r="G10" s="13">
        <f t="shared" si="0"/>
        <v>83400</v>
      </c>
    </row>
    <row r="11" spans="1:8" ht="18.75" x14ac:dyDescent="0.25">
      <c r="A11" s="78"/>
      <c r="B11" s="8" t="s">
        <v>51</v>
      </c>
      <c r="C11" s="9" t="s">
        <v>4</v>
      </c>
      <c r="D11" s="11">
        <v>40799.1</v>
      </c>
      <c r="E11" s="30">
        <v>1</v>
      </c>
      <c r="F11" s="12" t="s">
        <v>47</v>
      </c>
      <c r="G11" s="13">
        <f t="shared" si="0"/>
        <v>40799.1</v>
      </c>
    </row>
    <row r="12" spans="1:8" ht="18.75" x14ac:dyDescent="0.25">
      <c r="A12" s="78"/>
      <c r="B12" s="8" t="s">
        <v>52</v>
      </c>
      <c r="C12" s="9" t="s">
        <v>35</v>
      </c>
      <c r="D12" s="11">
        <v>9396</v>
      </c>
      <c r="E12" s="30">
        <v>8</v>
      </c>
      <c r="F12" s="12" t="s">
        <v>47</v>
      </c>
      <c r="G12" s="13">
        <f t="shared" si="0"/>
        <v>75168</v>
      </c>
    </row>
    <row r="13" spans="1:8" ht="18.75" x14ac:dyDescent="0.25">
      <c r="A13" s="78"/>
      <c r="B13" s="8" t="s">
        <v>53</v>
      </c>
      <c r="C13" s="9" t="s">
        <v>39</v>
      </c>
      <c r="D13" s="11">
        <v>8348.4</v>
      </c>
      <c r="E13" s="30">
        <v>5</v>
      </c>
      <c r="F13" s="12" t="s">
        <v>47</v>
      </c>
      <c r="G13" s="13">
        <f t="shared" si="0"/>
        <v>41742</v>
      </c>
    </row>
    <row r="14" spans="1:8" ht="18.75" x14ac:dyDescent="0.25">
      <c r="A14" s="78"/>
      <c r="B14" s="8" t="s">
        <v>54</v>
      </c>
      <c r="C14" s="9" t="s">
        <v>126</v>
      </c>
      <c r="D14" s="11">
        <v>84.94</v>
      </c>
      <c r="E14" s="30">
        <v>24</v>
      </c>
      <c r="F14" s="12" t="s">
        <v>47</v>
      </c>
      <c r="G14" s="13">
        <f t="shared" si="0"/>
        <v>2038.56</v>
      </c>
    </row>
    <row r="15" spans="1:8" ht="37.5" x14ac:dyDescent="0.25">
      <c r="A15" s="78"/>
      <c r="B15" s="8" t="s">
        <v>55</v>
      </c>
      <c r="C15" s="14" t="s">
        <v>42</v>
      </c>
      <c r="D15" s="11">
        <v>45.36</v>
      </c>
      <c r="E15" s="30">
        <v>12</v>
      </c>
      <c r="F15" s="12" t="s">
        <v>47</v>
      </c>
      <c r="G15" s="13">
        <f t="shared" si="0"/>
        <v>544.31999999999994</v>
      </c>
    </row>
    <row r="16" spans="1:8" ht="18.75" x14ac:dyDescent="0.25">
      <c r="A16" s="78"/>
      <c r="B16" s="8" t="s">
        <v>56</v>
      </c>
      <c r="C16" s="14" t="s">
        <v>127</v>
      </c>
      <c r="D16" s="11">
        <v>2840.4</v>
      </c>
      <c r="E16" s="30">
        <v>10</v>
      </c>
      <c r="F16" s="12" t="s">
        <v>47</v>
      </c>
      <c r="G16" s="13">
        <f t="shared" si="0"/>
        <v>28404</v>
      </c>
    </row>
    <row r="17" spans="1:14" ht="18.75" x14ac:dyDescent="0.25">
      <c r="A17" s="78"/>
      <c r="B17" s="8" t="s">
        <v>57</v>
      </c>
      <c r="C17" s="14" t="s">
        <v>44</v>
      </c>
      <c r="D17" s="11">
        <v>560</v>
      </c>
      <c r="E17" s="30">
        <v>2</v>
      </c>
      <c r="F17" s="12" t="s">
        <v>47</v>
      </c>
      <c r="G17" s="13">
        <f>E17*D17</f>
        <v>1120</v>
      </c>
    </row>
    <row r="18" spans="1:14" ht="37.5" x14ac:dyDescent="0.25">
      <c r="A18" s="78"/>
      <c r="B18" s="8" t="s">
        <v>58</v>
      </c>
      <c r="C18" s="9" t="s">
        <v>67</v>
      </c>
      <c r="D18" s="11">
        <v>183.52</v>
      </c>
      <c r="E18" s="30">
        <v>3</v>
      </c>
      <c r="F18" s="12" t="s">
        <v>47</v>
      </c>
      <c r="G18" s="13">
        <f>E18*D18</f>
        <v>550.56000000000006</v>
      </c>
    </row>
    <row r="19" spans="1:14" ht="18.75" x14ac:dyDescent="0.25">
      <c r="A19" s="78"/>
      <c r="B19" s="8" t="s">
        <v>93</v>
      </c>
      <c r="C19" s="9" t="s">
        <v>2</v>
      </c>
      <c r="D19" s="13">
        <v>16982.3</v>
      </c>
      <c r="E19" s="30">
        <v>7</v>
      </c>
      <c r="F19" s="12" t="s">
        <v>47</v>
      </c>
      <c r="G19" s="13">
        <f t="shared" ref="G19:G26" si="1">E19*D19</f>
        <v>118876.09999999999</v>
      </c>
    </row>
    <row r="20" spans="1:14" ht="18.75" x14ac:dyDescent="0.25">
      <c r="A20" s="78"/>
      <c r="B20" s="8" t="s">
        <v>94</v>
      </c>
      <c r="C20" s="9" t="s">
        <v>78</v>
      </c>
      <c r="D20" s="11">
        <v>0</v>
      </c>
      <c r="E20" s="30">
        <v>2</v>
      </c>
      <c r="F20" s="12" t="s">
        <v>47</v>
      </c>
      <c r="G20" s="13">
        <f t="shared" si="1"/>
        <v>0</v>
      </c>
    </row>
    <row r="21" spans="1:14" ht="18.75" x14ac:dyDescent="0.25">
      <c r="A21" s="78"/>
      <c r="B21" s="8" t="s">
        <v>95</v>
      </c>
      <c r="C21" s="9" t="s">
        <v>80</v>
      </c>
      <c r="D21" s="11">
        <v>0</v>
      </c>
      <c r="E21" s="30">
        <v>5</v>
      </c>
      <c r="F21" s="12" t="s">
        <v>47</v>
      </c>
      <c r="G21" s="13">
        <f t="shared" si="1"/>
        <v>0</v>
      </c>
    </row>
    <row r="22" spans="1:14" ht="18.75" x14ac:dyDescent="0.25">
      <c r="A22" s="78"/>
      <c r="B22" s="8" t="s">
        <v>96</v>
      </c>
      <c r="C22" s="9" t="s">
        <v>85</v>
      </c>
      <c r="D22" s="11">
        <v>0</v>
      </c>
      <c r="E22" s="30">
        <v>8</v>
      </c>
      <c r="F22" s="12" t="s">
        <v>47</v>
      </c>
      <c r="G22" s="13">
        <f t="shared" si="1"/>
        <v>0</v>
      </c>
    </row>
    <row r="23" spans="1:14" ht="18.75" x14ac:dyDescent="0.25">
      <c r="A23" s="78"/>
      <c r="B23" s="8" t="s">
        <v>97</v>
      </c>
      <c r="C23" s="9" t="s">
        <v>86</v>
      </c>
      <c r="D23" s="11">
        <v>0</v>
      </c>
      <c r="E23" s="30">
        <v>1</v>
      </c>
      <c r="F23" s="12" t="s">
        <v>47</v>
      </c>
      <c r="G23" s="13">
        <f t="shared" si="1"/>
        <v>0</v>
      </c>
    </row>
    <row r="24" spans="1:14" ht="18.75" x14ac:dyDescent="0.25">
      <c r="A24" s="78"/>
      <c r="B24" s="8" t="s">
        <v>98</v>
      </c>
      <c r="C24" s="9" t="s">
        <v>87</v>
      </c>
      <c r="D24" s="11">
        <v>0</v>
      </c>
      <c r="E24" s="30">
        <v>1</v>
      </c>
      <c r="F24" s="12" t="s">
        <v>47</v>
      </c>
      <c r="G24" s="13">
        <f t="shared" si="1"/>
        <v>0</v>
      </c>
    </row>
    <row r="25" spans="1:14" ht="18.75" x14ac:dyDescent="0.25">
      <c r="A25" s="78"/>
      <c r="B25" s="8" t="s">
        <v>99</v>
      </c>
      <c r="C25" s="9" t="s">
        <v>89</v>
      </c>
      <c r="D25" s="11">
        <v>0</v>
      </c>
      <c r="E25" s="30">
        <v>2</v>
      </c>
      <c r="F25" s="12" t="s">
        <v>47</v>
      </c>
      <c r="G25" s="13">
        <f t="shared" si="1"/>
        <v>0</v>
      </c>
    </row>
    <row r="26" spans="1:14" ht="18.75" x14ac:dyDescent="0.25">
      <c r="A26" s="78"/>
      <c r="B26" s="8" t="s">
        <v>100</v>
      </c>
      <c r="C26" s="17" t="s">
        <v>90</v>
      </c>
      <c r="D26" s="16">
        <v>0</v>
      </c>
      <c r="E26" s="31">
        <v>7</v>
      </c>
      <c r="F26" s="12" t="s">
        <v>47</v>
      </c>
      <c r="G26" s="13">
        <f t="shared" si="1"/>
        <v>0</v>
      </c>
    </row>
    <row r="27" spans="1:14" ht="18.75" x14ac:dyDescent="0.25">
      <c r="B27" s="66" t="s">
        <v>33</v>
      </c>
      <c r="C27" s="67"/>
      <c r="D27" s="67"/>
      <c r="E27" s="67"/>
      <c r="F27" s="68"/>
      <c r="G27" s="18">
        <f>SUM(G8:G26)</f>
        <v>411032.87999999995</v>
      </c>
    </row>
    <row r="28" spans="1:14" ht="18.75" x14ac:dyDescent="0.3">
      <c r="C28" s="2"/>
      <c r="D28" s="3"/>
      <c r="E28" s="29"/>
      <c r="F28" s="2"/>
      <c r="G28" s="2"/>
      <c r="H28" s="2"/>
    </row>
    <row r="29" spans="1:14" ht="18.75" x14ac:dyDescent="0.3">
      <c r="A29" s="62" t="s">
        <v>364</v>
      </c>
      <c r="B29" s="8" t="s">
        <v>101</v>
      </c>
      <c r="C29" s="9" t="s">
        <v>133</v>
      </c>
      <c r="D29" s="11">
        <v>27000</v>
      </c>
      <c r="E29" s="30">
        <v>1</v>
      </c>
      <c r="F29" s="37" t="s">
        <v>182</v>
      </c>
      <c r="G29" s="13">
        <f>E29*D29</f>
        <v>27000</v>
      </c>
      <c r="H29" s="2"/>
      <c r="N29" s="35"/>
    </row>
    <row r="30" spans="1:14" ht="18.75" x14ac:dyDescent="0.25">
      <c r="A30" s="63"/>
      <c r="B30" s="8" t="s">
        <v>102</v>
      </c>
      <c r="C30" s="9" t="s">
        <v>135</v>
      </c>
      <c r="D30" s="11">
        <v>31.98</v>
      </c>
      <c r="E30" s="30">
        <v>5</v>
      </c>
      <c r="F30" s="12" t="s">
        <v>182</v>
      </c>
      <c r="G30" s="13">
        <f t="shared" ref="G30:G40" si="2">E30*D30</f>
        <v>159.9</v>
      </c>
    </row>
    <row r="31" spans="1:14" ht="18.75" x14ac:dyDescent="0.25">
      <c r="A31" s="63"/>
      <c r="B31" s="8" t="s">
        <v>103</v>
      </c>
      <c r="C31" s="9" t="s">
        <v>304</v>
      </c>
      <c r="D31" s="11">
        <v>122.04</v>
      </c>
      <c r="E31" s="30">
        <v>10</v>
      </c>
      <c r="F31" s="12" t="s">
        <v>182</v>
      </c>
      <c r="G31" s="13">
        <f t="shared" si="2"/>
        <v>1220.4000000000001</v>
      </c>
      <c r="N31" s="35"/>
    </row>
    <row r="32" spans="1:14" ht="18.75" x14ac:dyDescent="0.25">
      <c r="A32" s="63"/>
      <c r="B32" s="8" t="s">
        <v>104</v>
      </c>
      <c r="C32" s="9" t="s">
        <v>305</v>
      </c>
      <c r="D32" s="11">
        <v>4014</v>
      </c>
      <c r="E32" s="30">
        <v>10</v>
      </c>
      <c r="F32" s="12" t="s">
        <v>182</v>
      </c>
      <c r="G32" s="13">
        <f t="shared" si="2"/>
        <v>40140</v>
      </c>
      <c r="N32" s="35"/>
    </row>
    <row r="33" spans="1:14" ht="18.75" x14ac:dyDescent="0.25">
      <c r="A33" s="63"/>
      <c r="B33" s="8" t="s">
        <v>105</v>
      </c>
      <c r="C33" s="9" t="s">
        <v>138</v>
      </c>
      <c r="D33" s="11">
        <v>203.04</v>
      </c>
      <c r="E33" s="30">
        <v>5</v>
      </c>
      <c r="F33" s="12" t="s">
        <v>182</v>
      </c>
      <c r="G33" s="13">
        <f t="shared" si="2"/>
        <v>1015.1999999999999</v>
      </c>
      <c r="N33" s="35"/>
    </row>
    <row r="34" spans="1:14" ht="18.75" x14ac:dyDescent="0.25">
      <c r="A34" s="63"/>
      <c r="B34" s="8" t="s">
        <v>106</v>
      </c>
      <c r="C34" s="9" t="s">
        <v>139</v>
      </c>
      <c r="D34" s="11">
        <v>777.6</v>
      </c>
      <c r="E34" s="30">
        <v>20</v>
      </c>
      <c r="F34" s="12" t="s">
        <v>182</v>
      </c>
      <c r="G34" s="13">
        <f t="shared" si="2"/>
        <v>15552</v>
      </c>
      <c r="N34" s="35"/>
    </row>
    <row r="35" spans="1:14" ht="18.75" x14ac:dyDescent="0.25">
      <c r="A35" s="63"/>
      <c r="B35" s="8" t="s">
        <v>107</v>
      </c>
      <c r="C35" s="9" t="s">
        <v>252</v>
      </c>
      <c r="D35" s="11">
        <v>30.75</v>
      </c>
      <c r="E35" s="30">
        <v>2</v>
      </c>
      <c r="F35" s="12" t="s">
        <v>182</v>
      </c>
      <c r="G35" s="13">
        <f t="shared" si="2"/>
        <v>61.5</v>
      </c>
    </row>
    <row r="36" spans="1:14" ht="18.75" x14ac:dyDescent="0.25">
      <c r="A36" s="63"/>
      <c r="B36" s="8" t="s">
        <v>108</v>
      </c>
      <c r="C36" s="9" t="s">
        <v>141</v>
      </c>
      <c r="D36" s="11">
        <v>621.03</v>
      </c>
      <c r="E36" s="30">
        <v>1</v>
      </c>
      <c r="F36" s="12" t="s">
        <v>182</v>
      </c>
      <c r="G36" s="13">
        <f t="shared" si="2"/>
        <v>621.03</v>
      </c>
    </row>
    <row r="37" spans="1:14" ht="18.75" x14ac:dyDescent="0.25">
      <c r="A37" s="63"/>
      <c r="B37" s="8" t="s">
        <v>109</v>
      </c>
      <c r="C37" s="9" t="s">
        <v>255</v>
      </c>
      <c r="D37" s="11">
        <v>184.5</v>
      </c>
      <c r="E37" s="30">
        <v>30</v>
      </c>
      <c r="F37" s="12" t="s">
        <v>182</v>
      </c>
      <c r="G37" s="13">
        <f t="shared" si="2"/>
        <v>5535</v>
      </c>
    </row>
    <row r="38" spans="1:14" ht="18.75" x14ac:dyDescent="0.25">
      <c r="A38" s="63"/>
      <c r="B38" s="8" t="s">
        <v>110</v>
      </c>
      <c r="C38" s="9" t="s">
        <v>142</v>
      </c>
      <c r="D38" s="11">
        <v>338.25</v>
      </c>
      <c r="E38" s="30">
        <v>10</v>
      </c>
      <c r="F38" s="12" t="s">
        <v>182</v>
      </c>
      <c r="G38" s="13">
        <f t="shared" si="2"/>
        <v>3382.5</v>
      </c>
    </row>
    <row r="39" spans="1:14" ht="18.75" x14ac:dyDescent="0.25">
      <c r="A39" s="63"/>
      <c r="B39" s="8" t="s">
        <v>111</v>
      </c>
      <c r="C39" s="9" t="s">
        <v>143</v>
      </c>
      <c r="D39" s="11">
        <v>184.5</v>
      </c>
      <c r="E39" s="30">
        <v>15</v>
      </c>
      <c r="F39" s="12" t="s">
        <v>182</v>
      </c>
      <c r="G39" s="13">
        <f t="shared" si="2"/>
        <v>2767.5</v>
      </c>
    </row>
    <row r="40" spans="1:14" ht="18.75" x14ac:dyDescent="0.25">
      <c r="A40" s="63"/>
      <c r="B40" s="8" t="s">
        <v>112</v>
      </c>
      <c r="C40" s="9" t="s">
        <v>164</v>
      </c>
      <c r="D40" s="11">
        <v>184.5</v>
      </c>
      <c r="E40" s="30">
        <v>1</v>
      </c>
      <c r="F40" s="12" t="s">
        <v>182</v>
      </c>
      <c r="G40" s="13">
        <f t="shared" si="2"/>
        <v>184.5</v>
      </c>
    </row>
    <row r="41" spans="1:14" ht="18.75" customHeight="1" x14ac:dyDescent="0.25">
      <c r="A41" s="63"/>
      <c r="B41" s="8" t="s">
        <v>113</v>
      </c>
      <c r="C41" s="9" t="s">
        <v>358</v>
      </c>
      <c r="D41" s="79">
        <v>1946.59</v>
      </c>
      <c r="E41" s="30">
        <v>8</v>
      </c>
      <c r="F41" s="12" t="s">
        <v>182</v>
      </c>
      <c r="G41" s="82">
        <v>1946.59</v>
      </c>
      <c r="N41" s="35"/>
    </row>
    <row r="42" spans="1:14" ht="18.75" customHeight="1" x14ac:dyDescent="0.25">
      <c r="A42" s="63"/>
      <c r="B42" s="8" t="s">
        <v>114</v>
      </c>
      <c r="C42" s="9" t="s">
        <v>359</v>
      </c>
      <c r="D42" s="80"/>
      <c r="E42" s="30">
        <v>3</v>
      </c>
      <c r="F42" s="12" t="s">
        <v>182</v>
      </c>
      <c r="G42" s="83"/>
    </row>
    <row r="43" spans="1:14" ht="18.75" customHeight="1" x14ac:dyDescent="0.25">
      <c r="A43" s="63"/>
      <c r="B43" s="8" t="s">
        <v>115</v>
      </c>
      <c r="C43" s="9" t="s">
        <v>360</v>
      </c>
      <c r="D43" s="81"/>
      <c r="E43" s="30">
        <v>2</v>
      </c>
      <c r="F43" s="12" t="s">
        <v>182</v>
      </c>
      <c r="G43" s="84"/>
    </row>
    <row r="44" spans="1:14" ht="18.75" x14ac:dyDescent="0.25">
      <c r="A44" s="63"/>
      <c r="B44" s="8" t="s">
        <v>116</v>
      </c>
      <c r="C44" s="9" t="s">
        <v>265</v>
      </c>
      <c r="D44" s="11">
        <v>13280</v>
      </c>
      <c r="E44" s="30">
        <v>5</v>
      </c>
      <c r="F44" s="12" t="s">
        <v>182</v>
      </c>
      <c r="G44" s="13">
        <f>E44*D44</f>
        <v>66400</v>
      </c>
      <c r="N44" s="35"/>
    </row>
    <row r="45" spans="1:14" ht="18.75" x14ac:dyDescent="0.25">
      <c r="A45" s="63"/>
      <c r="B45" s="8" t="s">
        <v>117</v>
      </c>
      <c r="C45" s="9" t="s">
        <v>285</v>
      </c>
      <c r="D45" s="11">
        <v>9720</v>
      </c>
      <c r="E45" s="30">
        <v>1</v>
      </c>
      <c r="F45" s="12" t="s">
        <v>182</v>
      </c>
      <c r="G45" s="13">
        <f t="shared" ref="G45:G63" si="3">E45*D45</f>
        <v>9720</v>
      </c>
      <c r="N45" s="35"/>
    </row>
    <row r="46" spans="1:14" ht="18.75" x14ac:dyDescent="0.25">
      <c r="A46" s="63"/>
      <c r="B46" s="8" t="s">
        <v>119</v>
      </c>
      <c r="C46" s="9" t="s">
        <v>167</v>
      </c>
      <c r="D46" s="11">
        <v>6.48</v>
      </c>
      <c r="E46" s="30">
        <v>1</v>
      </c>
      <c r="F46" s="12" t="s">
        <v>182</v>
      </c>
      <c r="G46" s="13">
        <f t="shared" si="3"/>
        <v>6.48</v>
      </c>
    </row>
    <row r="47" spans="1:14" ht="18.75" x14ac:dyDescent="0.25">
      <c r="A47" s="63"/>
      <c r="B47" s="8" t="s">
        <v>185</v>
      </c>
      <c r="C47" s="9" t="s">
        <v>168</v>
      </c>
      <c r="D47" s="11">
        <v>4.21</v>
      </c>
      <c r="E47" s="30">
        <v>2</v>
      </c>
      <c r="F47" s="12" t="s">
        <v>182</v>
      </c>
      <c r="G47" s="13">
        <f t="shared" si="3"/>
        <v>8.42</v>
      </c>
    </row>
    <row r="48" spans="1:14" ht="18.75" x14ac:dyDescent="0.25">
      <c r="A48" s="63"/>
      <c r="B48" s="8" t="s">
        <v>186</v>
      </c>
      <c r="C48" s="9" t="s">
        <v>266</v>
      </c>
      <c r="D48" s="11">
        <v>11340</v>
      </c>
      <c r="E48" s="30">
        <v>3</v>
      </c>
      <c r="F48" s="12" t="s">
        <v>182</v>
      </c>
      <c r="G48" s="13">
        <f t="shared" si="3"/>
        <v>34020</v>
      </c>
      <c r="N48" s="35"/>
    </row>
    <row r="49" spans="1:14" ht="18.75" x14ac:dyDescent="0.25">
      <c r="A49" s="63"/>
      <c r="B49" s="8" t="s">
        <v>187</v>
      </c>
      <c r="C49" s="9" t="s">
        <v>46</v>
      </c>
      <c r="D49" s="11">
        <v>22210</v>
      </c>
      <c r="E49" s="30">
        <v>3</v>
      </c>
      <c r="F49" s="12" t="s">
        <v>182</v>
      </c>
      <c r="G49" s="13">
        <f t="shared" si="3"/>
        <v>66630</v>
      </c>
      <c r="N49" s="35"/>
    </row>
    <row r="50" spans="1:14" ht="18.75" x14ac:dyDescent="0.25">
      <c r="A50" s="63"/>
      <c r="B50" s="8" t="s">
        <v>188</v>
      </c>
      <c r="C50" s="9" t="s">
        <v>169</v>
      </c>
      <c r="D50" s="11">
        <v>288</v>
      </c>
      <c r="E50" s="30">
        <v>1</v>
      </c>
      <c r="F50" s="12" t="s">
        <v>182</v>
      </c>
      <c r="G50" s="13">
        <f t="shared" si="3"/>
        <v>288</v>
      </c>
    </row>
    <row r="51" spans="1:14" ht="18.75" x14ac:dyDescent="0.25">
      <c r="A51" s="63"/>
      <c r="B51" s="8" t="s">
        <v>189</v>
      </c>
      <c r="C51" s="9" t="s">
        <v>170</v>
      </c>
      <c r="D51" s="11">
        <v>9900</v>
      </c>
      <c r="E51" s="30">
        <v>40</v>
      </c>
      <c r="F51" s="12" t="s">
        <v>182</v>
      </c>
      <c r="G51" s="13">
        <f t="shared" si="3"/>
        <v>396000</v>
      </c>
      <c r="N51" s="35"/>
    </row>
    <row r="52" spans="1:14" ht="18.75" x14ac:dyDescent="0.25">
      <c r="A52" s="63"/>
      <c r="B52" s="8" t="s">
        <v>190</v>
      </c>
      <c r="C52" s="9" t="s">
        <v>171</v>
      </c>
      <c r="D52" s="11">
        <v>0.16</v>
      </c>
      <c r="E52" s="30">
        <v>1</v>
      </c>
      <c r="F52" s="12" t="s">
        <v>182</v>
      </c>
      <c r="G52" s="13">
        <f t="shared" si="3"/>
        <v>0.16</v>
      </c>
    </row>
    <row r="53" spans="1:14" ht="18.75" x14ac:dyDescent="0.25">
      <c r="A53" s="63"/>
      <c r="B53" s="8" t="s">
        <v>191</v>
      </c>
      <c r="C53" s="9" t="s">
        <v>172</v>
      </c>
      <c r="D53" s="11">
        <v>0.13</v>
      </c>
      <c r="E53" s="30">
        <v>2</v>
      </c>
      <c r="F53" s="12" t="s">
        <v>182</v>
      </c>
      <c r="G53" s="13">
        <f t="shared" si="3"/>
        <v>0.26</v>
      </c>
    </row>
    <row r="54" spans="1:14" ht="37.5" x14ac:dyDescent="0.25">
      <c r="A54" s="63"/>
      <c r="B54" s="8" t="s">
        <v>192</v>
      </c>
      <c r="C54" s="9" t="s">
        <v>361</v>
      </c>
      <c r="D54" s="11">
        <v>1200</v>
      </c>
      <c r="E54" s="30">
        <v>1</v>
      </c>
      <c r="F54" s="12" t="s">
        <v>182</v>
      </c>
      <c r="G54" s="13">
        <f t="shared" si="3"/>
        <v>1200</v>
      </c>
      <c r="N54" s="35"/>
    </row>
    <row r="55" spans="1:14" ht="18.75" x14ac:dyDescent="0.25">
      <c r="A55" s="63"/>
      <c r="B55" s="8" t="s">
        <v>193</v>
      </c>
      <c r="C55" s="9" t="s">
        <v>173</v>
      </c>
      <c r="D55" s="11">
        <v>380</v>
      </c>
      <c r="E55" s="30">
        <v>4</v>
      </c>
      <c r="F55" s="12" t="s">
        <v>182</v>
      </c>
      <c r="G55" s="13">
        <f t="shared" si="3"/>
        <v>1520</v>
      </c>
    </row>
    <row r="56" spans="1:14" ht="18.75" x14ac:dyDescent="0.25">
      <c r="A56" s="63"/>
      <c r="B56" s="8" t="s">
        <v>194</v>
      </c>
      <c r="C56" s="9" t="s">
        <v>175</v>
      </c>
      <c r="D56" s="11">
        <v>495.58</v>
      </c>
      <c r="E56" s="30">
        <v>10</v>
      </c>
      <c r="F56" s="12" t="s">
        <v>182</v>
      </c>
      <c r="G56" s="13">
        <f t="shared" si="3"/>
        <v>4955.8</v>
      </c>
      <c r="N56" s="35"/>
    </row>
    <row r="57" spans="1:14" ht="18.75" x14ac:dyDescent="0.25">
      <c r="A57" s="63"/>
      <c r="B57" s="8" t="s">
        <v>195</v>
      </c>
      <c r="C57" s="9" t="s">
        <v>68</v>
      </c>
      <c r="D57" s="11">
        <v>79.92</v>
      </c>
      <c r="E57" s="30">
        <v>10</v>
      </c>
      <c r="F57" s="12" t="s">
        <v>182</v>
      </c>
      <c r="G57" s="13">
        <f t="shared" si="3"/>
        <v>799.2</v>
      </c>
    </row>
    <row r="58" spans="1:14" ht="18.75" x14ac:dyDescent="0.25">
      <c r="A58" s="63"/>
      <c r="B58" s="8" t="s">
        <v>196</v>
      </c>
      <c r="C58" s="9" t="s">
        <v>362</v>
      </c>
      <c r="D58" s="11">
        <v>100000</v>
      </c>
      <c r="E58" s="30">
        <v>1</v>
      </c>
      <c r="F58" s="12" t="s">
        <v>182</v>
      </c>
      <c r="G58" s="13">
        <f t="shared" si="3"/>
        <v>100000</v>
      </c>
      <c r="N58" s="35"/>
    </row>
    <row r="59" spans="1:14" ht="18.75" x14ac:dyDescent="0.25">
      <c r="A59" s="63"/>
      <c r="B59" s="8" t="s">
        <v>197</v>
      </c>
      <c r="C59" s="9" t="s">
        <v>176</v>
      </c>
      <c r="D59" s="11">
        <v>41700</v>
      </c>
      <c r="E59" s="30">
        <v>2</v>
      </c>
      <c r="F59" s="12" t="s">
        <v>182</v>
      </c>
      <c r="G59" s="13">
        <f t="shared" si="3"/>
        <v>83400</v>
      </c>
    </row>
    <row r="60" spans="1:14" ht="18.75" x14ac:dyDescent="0.25">
      <c r="A60" s="63"/>
      <c r="B60" s="8" t="s">
        <v>198</v>
      </c>
      <c r="C60" s="9" t="s">
        <v>363</v>
      </c>
      <c r="D60" s="11">
        <v>489931.53</v>
      </c>
      <c r="E60" s="30">
        <v>1</v>
      </c>
      <c r="F60" s="12" t="s">
        <v>182</v>
      </c>
      <c r="G60" s="13">
        <f t="shared" si="3"/>
        <v>489931.53</v>
      </c>
      <c r="N60" s="35"/>
    </row>
    <row r="61" spans="1:14" ht="18.75" x14ac:dyDescent="0.25">
      <c r="A61" s="63"/>
      <c r="B61" s="8" t="s">
        <v>199</v>
      </c>
      <c r="C61" s="9" t="s">
        <v>39</v>
      </c>
      <c r="D61" s="11">
        <v>8348.4</v>
      </c>
      <c r="E61" s="30">
        <v>5</v>
      </c>
      <c r="F61" s="12" t="s">
        <v>182</v>
      </c>
      <c r="G61" s="13">
        <f t="shared" si="3"/>
        <v>41742</v>
      </c>
      <c r="N61" s="35"/>
    </row>
    <row r="62" spans="1:14" ht="18.75" x14ac:dyDescent="0.25">
      <c r="A62" s="63"/>
      <c r="B62" s="8" t="s">
        <v>200</v>
      </c>
      <c r="C62" s="9" t="s">
        <v>287</v>
      </c>
      <c r="D62" s="11">
        <v>145.80000000000001</v>
      </c>
      <c r="E62" s="30">
        <v>3</v>
      </c>
      <c r="F62" s="12" t="s">
        <v>182</v>
      </c>
      <c r="G62" s="13">
        <f t="shared" si="3"/>
        <v>437.40000000000003</v>
      </c>
    </row>
    <row r="63" spans="1:14" ht="18.75" x14ac:dyDescent="0.25">
      <c r="A63" s="63"/>
      <c r="B63" s="8" t="s">
        <v>201</v>
      </c>
      <c r="C63" s="9" t="s">
        <v>273</v>
      </c>
      <c r="D63" s="11">
        <v>2389</v>
      </c>
      <c r="E63" s="30">
        <v>6</v>
      </c>
      <c r="F63" s="12" t="s">
        <v>182</v>
      </c>
      <c r="G63" s="13">
        <f t="shared" si="3"/>
        <v>14334</v>
      </c>
      <c r="N63" s="35"/>
    </row>
    <row r="64" spans="1:14" ht="18.75" x14ac:dyDescent="0.25">
      <c r="B64" s="66" t="s">
        <v>33</v>
      </c>
      <c r="C64" s="67"/>
      <c r="D64" s="67"/>
      <c r="E64" s="67"/>
      <c r="F64" s="68"/>
      <c r="G64" s="18">
        <f>SUM(G29:G63)</f>
        <v>1410979.37</v>
      </c>
    </row>
    <row r="65" spans="2:7" ht="15.75" thickBot="1" x14ac:dyDescent="0.3"/>
    <row r="66" spans="2:7" ht="24" thickBot="1" x14ac:dyDescent="0.4">
      <c r="B66" s="64" t="s">
        <v>241</v>
      </c>
      <c r="C66" s="65"/>
      <c r="D66" s="65"/>
      <c r="E66" s="65"/>
      <c r="F66" s="65"/>
      <c r="G66" s="39">
        <f>G64+G27</f>
        <v>1822012.25</v>
      </c>
    </row>
  </sheetData>
  <sheetProtection algorithmName="SHA-512" hashValue="PNxSpcPU4RgCIZcgMk04dkiXU8ueNWDWluK0XII1Qq8V5ltN1BACQZF0jurNJZjN/zABUJCk4l8UxLLAP5j2GQ==" saltValue="kjd5S81oLQfxHFQxvXwYAg==" spinCount="100000" sheet="1" objects="1" scenarios="1" selectLockedCells="1" selectUnlockedCells="1"/>
  <mergeCells count="10">
    <mergeCell ref="B2:G2"/>
    <mergeCell ref="B3:G3"/>
    <mergeCell ref="D41:D43"/>
    <mergeCell ref="G41:G43"/>
    <mergeCell ref="B27:F27"/>
    <mergeCell ref="B64:F64"/>
    <mergeCell ref="A29:A63"/>
    <mergeCell ref="A8:A26"/>
    <mergeCell ref="B66:F66"/>
    <mergeCell ref="B5:G5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64"/>
  <sheetViews>
    <sheetView workbookViewId="0">
      <selection activeCell="C12" sqref="C12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428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x14ac:dyDescent="0.25">
      <c r="A8" s="71" t="s">
        <v>288</v>
      </c>
      <c r="B8" s="8" t="s">
        <v>48</v>
      </c>
      <c r="C8" s="9" t="s">
        <v>16</v>
      </c>
      <c r="D8" s="11">
        <v>0</v>
      </c>
      <c r="E8" s="30">
        <v>1</v>
      </c>
      <c r="F8" s="12" t="s">
        <v>47</v>
      </c>
      <c r="G8" s="13">
        <f t="shared" ref="G8:G25" si="0">E8*D8</f>
        <v>0</v>
      </c>
    </row>
    <row r="9" spans="1:8" ht="18.75" x14ac:dyDescent="0.25">
      <c r="A9" s="78"/>
      <c r="B9" s="8" t="s">
        <v>49</v>
      </c>
      <c r="C9" s="14" t="s">
        <v>13</v>
      </c>
      <c r="D9" s="15">
        <v>18390.240000000002</v>
      </c>
      <c r="E9" s="30">
        <v>1</v>
      </c>
      <c r="F9" s="12" t="s">
        <v>47</v>
      </c>
      <c r="G9" s="13">
        <f t="shared" si="0"/>
        <v>18390.240000000002</v>
      </c>
    </row>
    <row r="10" spans="1:8" ht="18.75" x14ac:dyDescent="0.25">
      <c r="A10" s="78"/>
      <c r="B10" s="8" t="s">
        <v>50</v>
      </c>
      <c r="C10" s="9" t="s">
        <v>14</v>
      </c>
      <c r="D10" s="11">
        <v>41106</v>
      </c>
      <c r="E10" s="30">
        <v>3</v>
      </c>
      <c r="F10" s="12" t="s">
        <v>47</v>
      </c>
      <c r="G10" s="13">
        <f t="shared" si="0"/>
        <v>123318</v>
      </c>
    </row>
    <row r="11" spans="1:8" ht="18.75" x14ac:dyDescent="0.25">
      <c r="A11" s="78"/>
      <c r="B11" s="8" t="s">
        <v>51</v>
      </c>
      <c r="C11" s="9" t="s">
        <v>5</v>
      </c>
      <c r="D11" s="11">
        <v>80811</v>
      </c>
      <c r="E11" s="30">
        <v>1</v>
      </c>
      <c r="F11" s="12" t="s">
        <v>47</v>
      </c>
      <c r="G11" s="13">
        <f t="shared" si="0"/>
        <v>80811</v>
      </c>
    </row>
    <row r="12" spans="1:8" ht="18.75" x14ac:dyDescent="0.25">
      <c r="A12" s="78"/>
      <c r="B12" s="8" t="s">
        <v>52</v>
      </c>
      <c r="C12" s="9" t="s">
        <v>35</v>
      </c>
      <c r="D12" s="11">
        <v>9396</v>
      </c>
      <c r="E12" s="30">
        <v>4</v>
      </c>
      <c r="F12" s="12" t="s">
        <v>47</v>
      </c>
      <c r="G12" s="13">
        <f t="shared" si="0"/>
        <v>37584</v>
      </c>
    </row>
    <row r="13" spans="1:8" ht="37.5" x14ac:dyDescent="0.25">
      <c r="A13" s="78"/>
      <c r="B13" s="8" t="s">
        <v>53</v>
      </c>
      <c r="C13" s="9" t="s">
        <v>36</v>
      </c>
      <c r="D13" s="11">
        <v>21291.79</v>
      </c>
      <c r="E13" s="30">
        <v>4</v>
      </c>
      <c r="F13" s="12" t="s">
        <v>47</v>
      </c>
      <c r="G13" s="13">
        <f t="shared" si="0"/>
        <v>85167.16</v>
      </c>
    </row>
    <row r="14" spans="1:8" ht="18.75" x14ac:dyDescent="0.25">
      <c r="A14" s="78"/>
      <c r="B14" s="8" t="s">
        <v>54</v>
      </c>
      <c r="C14" s="9" t="s">
        <v>17</v>
      </c>
      <c r="D14" s="11">
        <v>127440</v>
      </c>
      <c r="E14" s="30">
        <v>3</v>
      </c>
      <c r="F14" s="12" t="s">
        <v>47</v>
      </c>
      <c r="G14" s="13">
        <f t="shared" si="0"/>
        <v>382320</v>
      </c>
    </row>
    <row r="15" spans="1:8" ht="18.75" x14ac:dyDescent="0.25">
      <c r="A15" s="78"/>
      <c r="B15" s="8" t="s">
        <v>55</v>
      </c>
      <c r="C15" s="9" t="s">
        <v>38</v>
      </c>
      <c r="D15" s="11">
        <v>1495</v>
      </c>
      <c r="E15" s="30">
        <v>5</v>
      </c>
      <c r="F15" s="12" t="s">
        <v>47</v>
      </c>
      <c r="G15" s="13">
        <f t="shared" si="0"/>
        <v>7475</v>
      </c>
    </row>
    <row r="16" spans="1:8" ht="18.75" x14ac:dyDescent="0.25">
      <c r="A16" s="78"/>
      <c r="B16" s="8" t="s">
        <v>56</v>
      </c>
      <c r="C16" s="9" t="s">
        <v>126</v>
      </c>
      <c r="D16" s="11">
        <v>84.94</v>
      </c>
      <c r="E16" s="30">
        <v>40</v>
      </c>
      <c r="F16" s="12" t="s">
        <v>47</v>
      </c>
      <c r="G16" s="13">
        <f t="shared" si="0"/>
        <v>3397.6</v>
      </c>
    </row>
    <row r="17" spans="1:8" ht="37.5" x14ac:dyDescent="0.25">
      <c r="A17" s="78"/>
      <c r="B17" s="8" t="s">
        <v>57</v>
      </c>
      <c r="C17" s="14" t="s">
        <v>42</v>
      </c>
      <c r="D17" s="11">
        <v>45.36</v>
      </c>
      <c r="E17" s="30">
        <v>20</v>
      </c>
      <c r="F17" s="12" t="s">
        <v>47</v>
      </c>
      <c r="G17" s="13">
        <f t="shared" si="0"/>
        <v>907.2</v>
      </c>
    </row>
    <row r="18" spans="1:8" ht="18.75" x14ac:dyDescent="0.25">
      <c r="A18" s="78"/>
      <c r="B18" s="8" t="s">
        <v>58</v>
      </c>
      <c r="C18" s="14" t="s">
        <v>127</v>
      </c>
      <c r="D18" s="11">
        <v>2840.4</v>
      </c>
      <c r="E18" s="30">
        <v>4</v>
      </c>
      <c r="F18" s="12" t="s">
        <v>47</v>
      </c>
      <c r="G18" s="13">
        <f t="shared" si="0"/>
        <v>11361.6</v>
      </c>
    </row>
    <row r="19" spans="1:8" ht="18.75" x14ac:dyDescent="0.25">
      <c r="A19" s="78"/>
      <c r="B19" s="8" t="s">
        <v>93</v>
      </c>
      <c r="C19" s="14" t="s">
        <v>44</v>
      </c>
      <c r="D19" s="11">
        <v>560</v>
      </c>
      <c r="E19" s="30">
        <v>4</v>
      </c>
      <c r="F19" s="12" t="s">
        <v>47</v>
      </c>
      <c r="G19" s="13">
        <f t="shared" si="0"/>
        <v>2240</v>
      </c>
    </row>
    <row r="20" spans="1:8" ht="37.5" x14ac:dyDescent="0.25">
      <c r="A20" s="78"/>
      <c r="B20" s="8" t="s">
        <v>94</v>
      </c>
      <c r="C20" s="9" t="s">
        <v>67</v>
      </c>
      <c r="D20" s="11">
        <v>183.52</v>
      </c>
      <c r="E20" s="30">
        <v>3</v>
      </c>
      <c r="F20" s="12" t="s">
        <v>47</v>
      </c>
      <c r="G20" s="13">
        <f t="shared" si="0"/>
        <v>550.56000000000006</v>
      </c>
    </row>
    <row r="21" spans="1:8" ht="18.75" x14ac:dyDescent="0.25">
      <c r="A21" s="78"/>
      <c r="B21" s="8" t="s">
        <v>95</v>
      </c>
      <c r="C21" s="9" t="s">
        <v>2</v>
      </c>
      <c r="D21" s="13">
        <v>16982.3</v>
      </c>
      <c r="E21" s="30">
        <v>6</v>
      </c>
      <c r="F21" s="12" t="s">
        <v>47</v>
      </c>
      <c r="G21" s="13">
        <f t="shared" si="0"/>
        <v>101893.79999999999</v>
      </c>
    </row>
    <row r="22" spans="1:8" ht="18.75" x14ac:dyDescent="0.25">
      <c r="A22" s="78"/>
      <c r="B22" s="8" t="s">
        <v>96</v>
      </c>
      <c r="C22" s="9" t="s">
        <v>85</v>
      </c>
      <c r="D22" s="11">
        <v>0</v>
      </c>
      <c r="E22" s="30">
        <v>4</v>
      </c>
      <c r="F22" s="12" t="s">
        <v>47</v>
      </c>
      <c r="G22" s="13">
        <f t="shared" si="0"/>
        <v>0</v>
      </c>
    </row>
    <row r="23" spans="1:8" ht="18.75" x14ac:dyDescent="0.25">
      <c r="A23" s="78"/>
      <c r="B23" s="8" t="s">
        <v>97</v>
      </c>
      <c r="C23" s="9" t="s">
        <v>86</v>
      </c>
      <c r="D23" s="11">
        <v>0</v>
      </c>
      <c r="E23" s="30">
        <v>1</v>
      </c>
      <c r="F23" s="12" t="s">
        <v>47</v>
      </c>
      <c r="G23" s="13">
        <f t="shared" si="0"/>
        <v>0</v>
      </c>
    </row>
    <row r="24" spans="1:8" ht="18.75" x14ac:dyDescent="0.25">
      <c r="A24" s="78"/>
      <c r="B24" s="8" t="s">
        <v>98</v>
      </c>
      <c r="C24" s="9" t="s">
        <v>89</v>
      </c>
      <c r="D24" s="11">
        <v>0</v>
      </c>
      <c r="E24" s="30">
        <v>2</v>
      </c>
      <c r="F24" s="12" t="s">
        <v>47</v>
      </c>
      <c r="G24" s="13">
        <f t="shared" si="0"/>
        <v>0</v>
      </c>
    </row>
    <row r="25" spans="1:8" ht="18.75" x14ac:dyDescent="0.25">
      <c r="A25" s="78"/>
      <c r="B25" s="8" t="s">
        <v>99</v>
      </c>
      <c r="C25" s="17" t="s">
        <v>90</v>
      </c>
      <c r="D25" s="16">
        <v>0</v>
      </c>
      <c r="E25" s="31">
        <v>2</v>
      </c>
      <c r="F25" s="12" t="s">
        <v>47</v>
      </c>
      <c r="G25" s="13">
        <f t="shared" si="0"/>
        <v>0</v>
      </c>
    </row>
    <row r="26" spans="1:8" ht="18.75" x14ac:dyDescent="0.25">
      <c r="B26" s="66" t="s">
        <v>33</v>
      </c>
      <c r="C26" s="67"/>
      <c r="D26" s="67"/>
      <c r="E26" s="67"/>
      <c r="F26" s="68"/>
      <c r="G26" s="18">
        <f>SUM(G8:G25)</f>
        <v>855416.15999999992</v>
      </c>
    </row>
    <row r="27" spans="1:8" ht="18.75" x14ac:dyDescent="0.3">
      <c r="C27" s="2"/>
      <c r="D27" s="3"/>
      <c r="E27" s="29"/>
      <c r="F27" s="2"/>
      <c r="G27" s="2"/>
      <c r="H27" s="2"/>
    </row>
    <row r="28" spans="1:8" ht="18.75" x14ac:dyDescent="0.3">
      <c r="A28" s="62" t="s">
        <v>364</v>
      </c>
      <c r="B28" s="8" t="s">
        <v>100</v>
      </c>
      <c r="C28" s="9" t="s">
        <v>278</v>
      </c>
      <c r="D28" s="11">
        <v>200.88</v>
      </c>
      <c r="E28" s="30">
        <v>2</v>
      </c>
      <c r="F28" s="37" t="s">
        <v>182</v>
      </c>
      <c r="G28" s="13">
        <f>E28*D28</f>
        <v>401.76</v>
      </c>
      <c r="H28" s="2"/>
    </row>
    <row r="29" spans="1:8" ht="18.75" x14ac:dyDescent="0.25">
      <c r="A29" s="63"/>
      <c r="B29" s="8" t="s">
        <v>101</v>
      </c>
      <c r="C29" s="9" t="s">
        <v>134</v>
      </c>
      <c r="D29" s="11">
        <v>1290</v>
      </c>
      <c r="E29" s="30">
        <v>3</v>
      </c>
      <c r="F29" s="12" t="s">
        <v>182</v>
      </c>
      <c r="G29" s="13">
        <f t="shared" ref="G29:G61" si="1">E29*D29</f>
        <v>3870</v>
      </c>
    </row>
    <row r="30" spans="1:8" ht="18.75" x14ac:dyDescent="0.25">
      <c r="A30" s="63"/>
      <c r="B30" s="8" t="s">
        <v>102</v>
      </c>
      <c r="C30" s="9" t="s">
        <v>305</v>
      </c>
      <c r="D30" s="11">
        <v>4014</v>
      </c>
      <c r="E30" s="30">
        <v>30</v>
      </c>
      <c r="F30" s="12" t="s">
        <v>182</v>
      </c>
      <c r="G30" s="13">
        <f t="shared" si="1"/>
        <v>120420</v>
      </c>
    </row>
    <row r="31" spans="1:8" ht="18.75" x14ac:dyDescent="0.25">
      <c r="A31" s="63"/>
      <c r="B31" s="8" t="s">
        <v>103</v>
      </c>
      <c r="C31" s="9" t="s">
        <v>138</v>
      </c>
      <c r="D31" s="11">
        <v>203.04</v>
      </c>
      <c r="E31" s="30">
        <v>5</v>
      </c>
      <c r="F31" s="12" t="s">
        <v>182</v>
      </c>
      <c r="G31" s="13">
        <f t="shared" si="1"/>
        <v>1015.1999999999999</v>
      </c>
    </row>
    <row r="32" spans="1:8" ht="18.75" x14ac:dyDescent="0.25">
      <c r="A32" s="63"/>
      <c r="B32" s="8" t="s">
        <v>104</v>
      </c>
      <c r="C32" s="9" t="s">
        <v>126</v>
      </c>
      <c r="D32" s="11">
        <v>635.04</v>
      </c>
      <c r="E32" s="30">
        <v>30</v>
      </c>
      <c r="F32" s="12" t="s">
        <v>182</v>
      </c>
      <c r="G32" s="13">
        <f t="shared" si="1"/>
        <v>19051.199999999997</v>
      </c>
    </row>
    <row r="33" spans="1:7" ht="18.75" x14ac:dyDescent="0.25">
      <c r="A33" s="63"/>
      <c r="B33" s="8" t="s">
        <v>105</v>
      </c>
      <c r="C33" s="9" t="s">
        <v>252</v>
      </c>
      <c r="D33" s="11">
        <v>30.75</v>
      </c>
      <c r="E33" s="30">
        <v>2</v>
      </c>
      <c r="F33" s="12" t="s">
        <v>182</v>
      </c>
      <c r="G33" s="13">
        <f t="shared" si="1"/>
        <v>61.5</v>
      </c>
    </row>
    <row r="34" spans="1:7" ht="18.75" x14ac:dyDescent="0.25">
      <c r="A34" s="63"/>
      <c r="B34" s="8" t="s">
        <v>106</v>
      </c>
      <c r="C34" s="9" t="s">
        <v>141</v>
      </c>
      <c r="D34" s="11">
        <v>621.03</v>
      </c>
      <c r="E34" s="30">
        <v>1</v>
      </c>
      <c r="F34" s="12" t="s">
        <v>182</v>
      </c>
      <c r="G34" s="13">
        <f t="shared" si="1"/>
        <v>621.03</v>
      </c>
    </row>
    <row r="35" spans="1:7" ht="18.75" x14ac:dyDescent="0.25">
      <c r="A35" s="63"/>
      <c r="B35" s="8" t="s">
        <v>107</v>
      </c>
      <c r="C35" s="9" t="s">
        <v>255</v>
      </c>
      <c r="D35" s="11">
        <v>184.5</v>
      </c>
      <c r="E35" s="30">
        <v>30</v>
      </c>
      <c r="F35" s="12" t="s">
        <v>182</v>
      </c>
      <c r="G35" s="13">
        <f t="shared" si="1"/>
        <v>5535</v>
      </c>
    </row>
    <row r="36" spans="1:7" ht="18.75" x14ac:dyDescent="0.25">
      <c r="A36" s="63"/>
      <c r="B36" s="8" t="s">
        <v>108</v>
      </c>
      <c r="C36" s="9" t="s">
        <v>142</v>
      </c>
      <c r="D36" s="11">
        <v>338.25</v>
      </c>
      <c r="E36" s="30">
        <v>10</v>
      </c>
      <c r="F36" s="12" t="s">
        <v>182</v>
      </c>
      <c r="G36" s="13">
        <f t="shared" si="1"/>
        <v>3382.5</v>
      </c>
    </row>
    <row r="37" spans="1:7" ht="18.75" x14ac:dyDescent="0.25">
      <c r="A37" s="63"/>
      <c r="B37" s="8" t="s">
        <v>109</v>
      </c>
      <c r="C37" s="9" t="s">
        <v>143</v>
      </c>
      <c r="D37" s="11">
        <v>184.5</v>
      </c>
      <c r="E37" s="30">
        <v>20</v>
      </c>
      <c r="F37" s="12" t="s">
        <v>182</v>
      </c>
      <c r="G37" s="13">
        <f t="shared" si="1"/>
        <v>3690</v>
      </c>
    </row>
    <row r="38" spans="1:7" ht="18.75" x14ac:dyDescent="0.25">
      <c r="A38" s="63"/>
      <c r="B38" s="8" t="s">
        <v>110</v>
      </c>
      <c r="C38" s="9" t="s">
        <v>164</v>
      </c>
      <c r="D38" s="11">
        <v>184.5</v>
      </c>
      <c r="E38" s="30">
        <v>1</v>
      </c>
      <c r="F38" s="12" t="s">
        <v>182</v>
      </c>
      <c r="G38" s="13">
        <f t="shared" si="1"/>
        <v>184.5</v>
      </c>
    </row>
    <row r="39" spans="1:7" ht="18.75" x14ac:dyDescent="0.25">
      <c r="A39" s="63"/>
      <c r="B39" s="8" t="s">
        <v>111</v>
      </c>
      <c r="C39" s="9" t="s">
        <v>245</v>
      </c>
      <c r="D39" s="11">
        <v>4077.54</v>
      </c>
      <c r="E39" s="30">
        <v>10</v>
      </c>
      <c r="F39" s="12" t="s">
        <v>182</v>
      </c>
      <c r="G39" s="13">
        <f t="shared" si="1"/>
        <v>40775.4</v>
      </c>
    </row>
    <row r="40" spans="1:7" ht="22.5" customHeight="1" x14ac:dyDescent="0.25">
      <c r="A40" s="63"/>
      <c r="B40" s="8" t="s">
        <v>112</v>
      </c>
      <c r="C40" s="9" t="s">
        <v>163</v>
      </c>
      <c r="D40" s="11">
        <v>103.9</v>
      </c>
      <c r="E40" s="30">
        <v>13</v>
      </c>
      <c r="F40" s="12" t="s">
        <v>182</v>
      </c>
      <c r="G40" s="13">
        <f t="shared" si="1"/>
        <v>1350.7</v>
      </c>
    </row>
    <row r="41" spans="1:7" ht="18.75" x14ac:dyDescent="0.25">
      <c r="A41" s="63"/>
      <c r="B41" s="8" t="s">
        <v>113</v>
      </c>
      <c r="C41" s="9" t="s">
        <v>263</v>
      </c>
      <c r="D41" s="11">
        <v>39.36</v>
      </c>
      <c r="E41" s="30">
        <v>5</v>
      </c>
      <c r="F41" s="12" t="s">
        <v>182</v>
      </c>
      <c r="G41" s="13">
        <f t="shared" si="1"/>
        <v>196.8</v>
      </c>
    </row>
    <row r="42" spans="1:7" ht="18.75" x14ac:dyDescent="0.25">
      <c r="A42" s="63"/>
      <c r="B42" s="8" t="s">
        <v>114</v>
      </c>
      <c r="C42" s="9" t="s">
        <v>284</v>
      </c>
      <c r="D42" s="11">
        <v>48.6</v>
      </c>
      <c r="E42" s="30">
        <v>2</v>
      </c>
      <c r="F42" s="12" t="s">
        <v>182</v>
      </c>
      <c r="G42" s="13">
        <f t="shared" si="1"/>
        <v>97.2</v>
      </c>
    </row>
    <row r="43" spans="1:7" ht="18.75" x14ac:dyDescent="0.25">
      <c r="A43" s="63"/>
      <c r="B43" s="8" t="s">
        <v>115</v>
      </c>
      <c r="C43" s="9" t="s">
        <v>167</v>
      </c>
      <c r="D43" s="11">
        <v>6.48</v>
      </c>
      <c r="E43" s="30">
        <v>1</v>
      </c>
      <c r="F43" s="12" t="s">
        <v>182</v>
      </c>
      <c r="G43" s="13">
        <f t="shared" si="1"/>
        <v>6.48</v>
      </c>
    </row>
    <row r="44" spans="1:7" ht="18.75" x14ac:dyDescent="0.25">
      <c r="A44" s="63"/>
      <c r="B44" s="8" t="s">
        <v>116</v>
      </c>
      <c r="C44" s="9" t="s">
        <v>168</v>
      </c>
      <c r="D44" s="11">
        <v>4.21</v>
      </c>
      <c r="E44" s="30">
        <v>2</v>
      </c>
      <c r="F44" s="12" t="s">
        <v>182</v>
      </c>
      <c r="G44" s="13">
        <f t="shared" si="1"/>
        <v>8.42</v>
      </c>
    </row>
    <row r="45" spans="1:7" ht="18.75" x14ac:dyDescent="0.25">
      <c r="A45" s="63"/>
      <c r="B45" s="8" t="s">
        <v>117</v>
      </c>
      <c r="C45" s="9" t="s">
        <v>266</v>
      </c>
      <c r="D45" s="11">
        <v>11340</v>
      </c>
      <c r="E45" s="30">
        <v>5</v>
      </c>
      <c r="F45" s="12" t="s">
        <v>182</v>
      </c>
      <c r="G45" s="13">
        <f>E45*D45</f>
        <v>56700</v>
      </c>
    </row>
    <row r="46" spans="1:7" ht="18.75" x14ac:dyDescent="0.25">
      <c r="A46" s="63"/>
      <c r="B46" s="8" t="s">
        <v>119</v>
      </c>
      <c r="C46" s="9" t="s">
        <v>46</v>
      </c>
      <c r="D46" s="11">
        <v>22210</v>
      </c>
      <c r="E46" s="30">
        <v>5</v>
      </c>
      <c r="F46" s="12" t="s">
        <v>182</v>
      </c>
      <c r="G46" s="13">
        <f t="shared" si="1"/>
        <v>111050</v>
      </c>
    </row>
    <row r="47" spans="1:7" ht="18.75" x14ac:dyDescent="0.25">
      <c r="A47" s="63"/>
      <c r="B47" s="8" t="s">
        <v>185</v>
      </c>
      <c r="C47" s="9" t="s">
        <v>171</v>
      </c>
      <c r="D47" s="11">
        <v>0.16</v>
      </c>
      <c r="E47" s="30">
        <v>1</v>
      </c>
      <c r="F47" s="12" t="s">
        <v>182</v>
      </c>
      <c r="G47" s="13">
        <f t="shared" si="1"/>
        <v>0.16</v>
      </c>
    </row>
    <row r="48" spans="1:7" ht="18.75" x14ac:dyDescent="0.25">
      <c r="A48" s="63"/>
      <c r="B48" s="8" t="s">
        <v>186</v>
      </c>
      <c r="C48" s="9" t="s">
        <v>172</v>
      </c>
      <c r="D48" s="11">
        <v>0.13</v>
      </c>
      <c r="E48" s="30">
        <v>2</v>
      </c>
      <c r="F48" s="12" t="s">
        <v>182</v>
      </c>
      <c r="G48" s="13">
        <f t="shared" si="1"/>
        <v>0.26</v>
      </c>
    </row>
    <row r="49" spans="1:7" ht="37.5" x14ac:dyDescent="0.25">
      <c r="A49" s="63"/>
      <c r="B49" s="8" t="s">
        <v>187</v>
      </c>
      <c r="C49" s="9" t="s">
        <v>361</v>
      </c>
      <c r="D49" s="11">
        <v>1200</v>
      </c>
      <c r="E49" s="30">
        <v>1</v>
      </c>
      <c r="F49" s="12" t="s">
        <v>182</v>
      </c>
      <c r="G49" s="13">
        <f t="shared" si="1"/>
        <v>1200</v>
      </c>
    </row>
    <row r="50" spans="1:7" ht="18.75" x14ac:dyDescent="0.25">
      <c r="A50" s="63"/>
      <c r="B50" s="8" t="s">
        <v>188</v>
      </c>
      <c r="C50" s="9" t="s">
        <v>173</v>
      </c>
      <c r="D50" s="11">
        <v>380</v>
      </c>
      <c r="E50" s="30">
        <v>4</v>
      </c>
      <c r="F50" s="12" t="s">
        <v>182</v>
      </c>
      <c r="G50" s="13">
        <f t="shared" si="1"/>
        <v>1520</v>
      </c>
    </row>
    <row r="51" spans="1:7" ht="18.75" x14ac:dyDescent="0.25">
      <c r="A51" s="63"/>
      <c r="B51" s="8" t="s">
        <v>189</v>
      </c>
      <c r="C51" s="9" t="s">
        <v>175</v>
      </c>
      <c r="D51" s="11">
        <v>495.58</v>
      </c>
      <c r="E51" s="30">
        <v>10</v>
      </c>
      <c r="F51" s="12" t="s">
        <v>182</v>
      </c>
      <c r="G51" s="13">
        <f t="shared" si="1"/>
        <v>4955.8</v>
      </c>
    </row>
    <row r="52" spans="1:7" ht="18.75" x14ac:dyDescent="0.25">
      <c r="A52" s="63"/>
      <c r="B52" s="8" t="s">
        <v>190</v>
      </c>
      <c r="C52" s="9" t="s">
        <v>68</v>
      </c>
      <c r="D52" s="11">
        <v>79.92</v>
      </c>
      <c r="E52" s="30">
        <v>10</v>
      </c>
      <c r="F52" s="12" t="s">
        <v>182</v>
      </c>
      <c r="G52" s="13">
        <f t="shared" si="1"/>
        <v>799.2</v>
      </c>
    </row>
    <row r="53" spans="1:7" ht="18.75" x14ac:dyDescent="0.25">
      <c r="A53" s="63"/>
      <c r="B53" s="8" t="s">
        <v>191</v>
      </c>
      <c r="C53" s="9" t="s">
        <v>350</v>
      </c>
      <c r="D53" s="11">
        <v>1303.8</v>
      </c>
      <c r="E53" s="30">
        <v>5</v>
      </c>
      <c r="F53" s="12" t="s">
        <v>182</v>
      </c>
      <c r="G53" s="13">
        <f t="shared" si="1"/>
        <v>6519</v>
      </c>
    </row>
    <row r="54" spans="1:7" ht="18.75" x14ac:dyDescent="0.25">
      <c r="A54" s="63"/>
      <c r="B54" s="8" t="s">
        <v>192</v>
      </c>
      <c r="C54" s="9" t="s">
        <v>366</v>
      </c>
      <c r="D54" s="11">
        <v>100000</v>
      </c>
      <c r="E54" s="30">
        <v>1</v>
      </c>
      <c r="F54" s="12" t="s">
        <v>182</v>
      </c>
      <c r="G54" s="13">
        <f t="shared" si="1"/>
        <v>100000</v>
      </c>
    </row>
    <row r="55" spans="1:7" ht="18.75" x14ac:dyDescent="0.25">
      <c r="A55" s="63"/>
      <c r="B55" s="8" t="s">
        <v>193</v>
      </c>
      <c r="C55" s="9" t="s">
        <v>176</v>
      </c>
      <c r="D55" s="11">
        <v>41700</v>
      </c>
      <c r="E55" s="30">
        <v>2</v>
      </c>
      <c r="F55" s="12" t="s">
        <v>182</v>
      </c>
      <c r="G55" s="13">
        <f t="shared" si="1"/>
        <v>83400</v>
      </c>
    </row>
    <row r="56" spans="1:7" ht="18.75" x14ac:dyDescent="0.25">
      <c r="A56" s="63"/>
      <c r="B56" s="8" t="s">
        <v>194</v>
      </c>
      <c r="C56" s="9" t="s">
        <v>367</v>
      </c>
      <c r="D56" s="11">
        <v>489931.53</v>
      </c>
      <c r="E56" s="30">
        <v>1</v>
      </c>
      <c r="F56" s="12" t="s">
        <v>182</v>
      </c>
      <c r="G56" s="13">
        <f t="shared" si="1"/>
        <v>489931.53</v>
      </c>
    </row>
    <row r="57" spans="1:7" ht="18.75" x14ac:dyDescent="0.25">
      <c r="A57" s="63"/>
      <c r="B57" s="8" t="s">
        <v>195</v>
      </c>
      <c r="C57" s="9" t="s">
        <v>126</v>
      </c>
      <c r="D57" s="11">
        <v>168</v>
      </c>
      <c r="E57" s="30">
        <v>20</v>
      </c>
      <c r="F57" s="12" t="s">
        <v>182</v>
      </c>
      <c r="G57" s="13">
        <f t="shared" si="1"/>
        <v>3360</v>
      </c>
    </row>
    <row r="58" spans="1:7" ht="18.75" x14ac:dyDescent="0.25">
      <c r="A58" s="63"/>
      <c r="B58" s="8" t="s">
        <v>196</v>
      </c>
      <c r="C58" s="9" t="s">
        <v>368</v>
      </c>
      <c r="D58" s="11">
        <v>183.6</v>
      </c>
      <c r="E58" s="30">
        <v>7</v>
      </c>
      <c r="F58" s="12" t="s">
        <v>182</v>
      </c>
      <c r="G58" s="13">
        <f t="shared" si="1"/>
        <v>1285.2</v>
      </c>
    </row>
    <row r="59" spans="1:7" ht="18.75" x14ac:dyDescent="0.25">
      <c r="A59" s="63"/>
      <c r="B59" s="8" t="s">
        <v>197</v>
      </c>
      <c r="C59" s="9" t="s">
        <v>273</v>
      </c>
      <c r="D59" s="11">
        <v>2389</v>
      </c>
      <c r="E59" s="30">
        <v>6</v>
      </c>
      <c r="F59" s="12" t="s">
        <v>182</v>
      </c>
      <c r="G59" s="13">
        <f t="shared" si="1"/>
        <v>14334</v>
      </c>
    </row>
    <row r="60" spans="1:7" ht="18.75" x14ac:dyDescent="0.25">
      <c r="A60" s="63"/>
      <c r="B60" s="8" t="s">
        <v>198</v>
      </c>
      <c r="C60" s="9" t="s">
        <v>44</v>
      </c>
      <c r="D60" s="11">
        <v>800</v>
      </c>
      <c r="E60" s="30">
        <v>1</v>
      </c>
      <c r="F60" s="12" t="s">
        <v>182</v>
      </c>
      <c r="G60" s="13">
        <f t="shared" si="1"/>
        <v>800</v>
      </c>
    </row>
    <row r="61" spans="1:7" ht="18.75" x14ac:dyDescent="0.25">
      <c r="A61" s="63"/>
      <c r="B61" s="8" t="s">
        <v>199</v>
      </c>
      <c r="C61" s="9" t="s">
        <v>176</v>
      </c>
      <c r="D61" s="11">
        <v>41700</v>
      </c>
      <c r="E61" s="30">
        <v>2</v>
      </c>
      <c r="F61" s="12" t="s">
        <v>182</v>
      </c>
      <c r="G61" s="13">
        <f t="shared" si="1"/>
        <v>83400</v>
      </c>
    </row>
    <row r="62" spans="1:7" ht="18.75" x14ac:dyDescent="0.25">
      <c r="B62" s="66" t="s">
        <v>33</v>
      </c>
      <c r="C62" s="67"/>
      <c r="D62" s="67"/>
      <c r="E62" s="67"/>
      <c r="F62" s="68"/>
      <c r="G62" s="18">
        <f>SUM(G28:G61)</f>
        <v>1159922.8400000001</v>
      </c>
    </row>
    <row r="63" spans="1:7" ht="15.75" thickBot="1" x14ac:dyDescent="0.3"/>
    <row r="64" spans="1:7" ht="24" thickBot="1" x14ac:dyDescent="0.4">
      <c r="B64" s="64" t="s">
        <v>241</v>
      </c>
      <c r="C64" s="65"/>
      <c r="D64" s="65"/>
      <c r="E64" s="65"/>
      <c r="F64" s="65"/>
      <c r="G64" s="39">
        <f>G62+G26</f>
        <v>2015339</v>
      </c>
    </row>
  </sheetData>
  <sheetProtection algorithmName="SHA-512" hashValue="yRIEHo0BwRuHbDhlGjloqa6om1WhGdPXVrt+Qkq+sC7ch1CwxYnVVZunFHbaRXnhYE4PTBnAooFR4J2OjrDFrw==" saltValue="rtwR6ePoQlBMLhXsuAGkMA==" spinCount="100000" sheet="1" objects="1" scenarios="1" selectLockedCells="1" selectUnlockedCells="1"/>
  <mergeCells count="8">
    <mergeCell ref="A28:A61"/>
    <mergeCell ref="A8:A25"/>
    <mergeCell ref="B64:F64"/>
    <mergeCell ref="B5:G5"/>
    <mergeCell ref="B2:G2"/>
    <mergeCell ref="B3:G3"/>
    <mergeCell ref="B26:F26"/>
    <mergeCell ref="B62:F62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04"/>
  <sheetViews>
    <sheetView topLeftCell="A59" workbookViewId="0">
      <selection activeCell="C88" sqref="C88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371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x14ac:dyDescent="0.25">
      <c r="A8" s="71" t="s">
        <v>288</v>
      </c>
      <c r="B8" s="10" t="s">
        <v>48</v>
      </c>
      <c r="C8" s="9" t="s">
        <v>16</v>
      </c>
      <c r="D8" s="11">
        <v>0</v>
      </c>
      <c r="E8" s="30">
        <v>1</v>
      </c>
      <c r="F8" s="12" t="s">
        <v>47</v>
      </c>
      <c r="G8" s="13">
        <f t="shared" ref="G8" si="0">E8*D8</f>
        <v>0</v>
      </c>
    </row>
    <row r="9" spans="1:8" ht="18.75" x14ac:dyDescent="0.25">
      <c r="A9" s="78"/>
      <c r="B9" s="10" t="s">
        <v>49</v>
      </c>
      <c r="C9" s="14" t="s">
        <v>13</v>
      </c>
      <c r="D9" s="15">
        <v>18390.240000000002</v>
      </c>
      <c r="E9" s="30">
        <v>1</v>
      </c>
      <c r="F9" s="12" t="s">
        <v>47</v>
      </c>
      <c r="G9" s="13">
        <f t="shared" ref="G9:G24" si="1">E9*D9</f>
        <v>18390.240000000002</v>
      </c>
    </row>
    <row r="10" spans="1:8" ht="18.75" x14ac:dyDescent="0.25">
      <c r="A10" s="78"/>
      <c r="B10" s="10" t="s">
        <v>50</v>
      </c>
      <c r="C10" s="9" t="s">
        <v>14</v>
      </c>
      <c r="D10" s="11">
        <v>41106</v>
      </c>
      <c r="E10" s="30">
        <v>10</v>
      </c>
      <c r="F10" s="12" t="s">
        <v>47</v>
      </c>
      <c r="G10" s="13">
        <f t="shared" si="1"/>
        <v>411060</v>
      </c>
    </row>
    <row r="11" spans="1:8" ht="18.75" x14ac:dyDescent="0.25">
      <c r="A11" s="78"/>
      <c r="B11" s="10" t="s">
        <v>51</v>
      </c>
      <c r="C11" s="9" t="s">
        <v>5</v>
      </c>
      <c r="D11" s="11">
        <v>80811</v>
      </c>
      <c r="E11" s="30">
        <v>1</v>
      </c>
      <c r="F11" s="12" t="s">
        <v>47</v>
      </c>
      <c r="G11" s="13">
        <f t="shared" si="1"/>
        <v>80811</v>
      </c>
    </row>
    <row r="12" spans="1:8" ht="18.75" x14ac:dyDescent="0.25">
      <c r="A12" s="78"/>
      <c r="B12" s="10" t="s">
        <v>52</v>
      </c>
      <c r="C12" s="9" t="s">
        <v>35</v>
      </c>
      <c r="D12" s="11">
        <v>9396</v>
      </c>
      <c r="E12" s="30">
        <v>5</v>
      </c>
      <c r="F12" s="12" t="s">
        <v>47</v>
      </c>
      <c r="G12" s="13">
        <f t="shared" si="1"/>
        <v>46980</v>
      </c>
    </row>
    <row r="13" spans="1:8" ht="37.5" x14ac:dyDescent="0.25">
      <c r="A13" s="78"/>
      <c r="B13" s="10" t="s">
        <v>53</v>
      </c>
      <c r="C13" s="9" t="s">
        <v>370</v>
      </c>
      <c r="D13" s="11">
        <v>21291.79</v>
      </c>
      <c r="E13" s="30">
        <v>10</v>
      </c>
      <c r="F13" s="12" t="s">
        <v>47</v>
      </c>
      <c r="G13" s="13">
        <f t="shared" si="1"/>
        <v>212917.90000000002</v>
      </c>
    </row>
    <row r="14" spans="1:8" ht="18.75" x14ac:dyDescent="0.25">
      <c r="A14" s="78"/>
      <c r="B14" s="10" t="s">
        <v>54</v>
      </c>
      <c r="C14" s="9" t="s">
        <v>15</v>
      </c>
      <c r="D14" s="11">
        <v>0</v>
      </c>
      <c r="E14" s="30">
        <v>1</v>
      </c>
      <c r="F14" s="12" t="s">
        <v>47</v>
      </c>
      <c r="G14" s="13">
        <f t="shared" si="1"/>
        <v>0</v>
      </c>
    </row>
    <row r="15" spans="1:8" ht="18.75" x14ac:dyDescent="0.25">
      <c r="A15" s="78"/>
      <c r="B15" s="10" t="s">
        <v>55</v>
      </c>
      <c r="C15" s="9" t="s">
        <v>17</v>
      </c>
      <c r="D15" s="11">
        <v>127440</v>
      </c>
      <c r="E15" s="30">
        <v>5</v>
      </c>
      <c r="F15" s="12" t="s">
        <v>47</v>
      </c>
      <c r="G15" s="13">
        <f t="shared" si="1"/>
        <v>637200</v>
      </c>
    </row>
    <row r="16" spans="1:8" ht="18.75" x14ac:dyDescent="0.25">
      <c r="A16" s="78"/>
      <c r="B16" s="10" t="s">
        <v>56</v>
      </c>
      <c r="C16" s="9" t="s">
        <v>38</v>
      </c>
      <c r="D16" s="11">
        <v>1495</v>
      </c>
      <c r="E16" s="30">
        <v>7</v>
      </c>
      <c r="F16" s="12" t="s">
        <v>47</v>
      </c>
      <c r="G16" s="13">
        <f t="shared" si="1"/>
        <v>10465</v>
      </c>
    </row>
    <row r="17" spans="1:7" ht="18.75" x14ac:dyDescent="0.25">
      <c r="A17" s="78"/>
      <c r="B17" s="10" t="s">
        <v>57</v>
      </c>
      <c r="C17" s="9" t="s">
        <v>126</v>
      </c>
      <c r="D17" s="11">
        <v>84.94</v>
      </c>
      <c r="E17" s="30">
        <v>160</v>
      </c>
      <c r="F17" s="12" t="s">
        <v>47</v>
      </c>
      <c r="G17" s="13">
        <f t="shared" si="1"/>
        <v>13590.4</v>
      </c>
    </row>
    <row r="18" spans="1:7" ht="18.75" x14ac:dyDescent="0.25">
      <c r="A18" s="78"/>
      <c r="B18" s="10" t="s">
        <v>58</v>
      </c>
      <c r="C18" s="14" t="s">
        <v>41</v>
      </c>
      <c r="D18" s="11">
        <v>702</v>
      </c>
      <c r="E18" s="30">
        <v>6</v>
      </c>
      <c r="F18" s="12" t="s">
        <v>47</v>
      </c>
      <c r="G18" s="13">
        <f t="shared" si="1"/>
        <v>4212</v>
      </c>
    </row>
    <row r="19" spans="1:7" ht="18.75" x14ac:dyDescent="0.25">
      <c r="A19" s="78"/>
      <c r="B19" s="10" t="s">
        <v>93</v>
      </c>
      <c r="C19" s="14" t="s">
        <v>127</v>
      </c>
      <c r="D19" s="11">
        <v>2840.4</v>
      </c>
      <c r="E19" s="30">
        <v>30</v>
      </c>
      <c r="F19" s="12" t="s">
        <v>47</v>
      </c>
      <c r="G19" s="13">
        <f t="shared" si="1"/>
        <v>85212</v>
      </c>
    </row>
    <row r="20" spans="1:7" ht="18.75" x14ac:dyDescent="0.25">
      <c r="A20" s="78"/>
      <c r="B20" s="10" t="s">
        <v>94</v>
      </c>
      <c r="C20" s="14" t="s">
        <v>44</v>
      </c>
      <c r="D20" s="11">
        <v>560</v>
      </c>
      <c r="E20" s="30">
        <v>3</v>
      </c>
      <c r="F20" s="12" t="s">
        <v>47</v>
      </c>
      <c r="G20" s="13">
        <f t="shared" si="1"/>
        <v>1680</v>
      </c>
    </row>
    <row r="21" spans="1:7" ht="18.75" x14ac:dyDescent="0.25">
      <c r="A21" s="78"/>
      <c r="B21" s="10" t="s">
        <v>95</v>
      </c>
      <c r="C21" s="14" t="s">
        <v>45</v>
      </c>
      <c r="D21" s="11">
        <v>8000</v>
      </c>
      <c r="E21" s="30">
        <v>5</v>
      </c>
      <c r="F21" s="12" t="s">
        <v>47</v>
      </c>
      <c r="G21" s="13">
        <f t="shared" si="1"/>
        <v>40000</v>
      </c>
    </row>
    <row r="22" spans="1:7" ht="18.75" x14ac:dyDescent="0.25">
      <c r="A22" s="78"/>
      <c r="B22" s="10" t="s">
        <v>96</v>
      </c>
      <c r="C22" s="14" t="s">
        <v>46</v>
      </c>
      <c r="D22" s="11">
        <v>22210</v>
      </c>
      <c r="E22" s="30">
        <v>5</v>
      </c>
      <c r="F22" s="12" t="s">
        <v>47</v>
      </c>
      <c r="G22" s="13">
        <f t="shared" si="1"/>
        <v>111050</v>
      </c>
    </row>
    <row r="23" spans="1:7" ht="18.75" x14ac:dyDescent="0.25">
      <c r="A23" s="78"/>
      <c r="B23" s="10" t="s">
        <v>97</v>
      </c>
      <c r="C23" s="14" t="s">
        <v>120</v>
      </c>
      <c r="D23" s="11">
        <v>41700</v>
      </c>
      <c r="E23" s="30">
        <v>5</v>
      </c>
      <c r="F23" s="12" t="s">
        <v>47</v>
      </c>
      <c r="G23" s="13">
        <f t="shared" si="1"/>
        <v>208500</v>
      </c>
    </row>
    <row r="24" spans="1:7" ht="18.75" x14ac:dyDescent="0.25">
      <c r="A24" s="78"/>
      <c r="B24" s="10" t="s">
        <v>98</v>
      </c>
      <c r="C24" s="14" t="s">
        <v>59</v>
      </c>
      <c r="D24" s="11">
        <v>5292</v>
      </c>
      <c r="E24" s="30">
        <v>5</v>
      </c>
      <c r="F24" s="12" t="s">
        <v>47</v>
      </c>
      <c r="G24" s="13">
        <f t="shared" si="1"/>
        <v>26460</v>
      </c>
    </row>
    <row r="25" spans="1:7" ht="18.75" x14ac:dyDescent="0.25">
      <c r="A25" s="78"/>
      <c r="B25" s="10" t="s">
        <v>99</v>
      </c>
      <c r="C25" s="14" t="s">
        <v>60</v>
      </c>
      <c r="D25" s="16">
        <v>3780</v>
      </c>
      <c r="E25" s="30">
        <v>15</v>
      </c>
      <c r="F25" s="12" t="s">
        <v>47</v>
      </c>
      <c r="G25" s="13">
        <f t="shared" ref="G25:G34" si="2">E25*D25</f>
        <v>56700</v>
      </c>
    </row>
    <row r="26" spans="1:7" ht="18.75" x14ac:dyDescent="0.25">
      <c r="A26" s="78"/>
      <c r="B26" s="10" t="s">
        <v>100</v>
      </c>
      <c r="C26" s="9" t="s">
        <v>61</v>
      </c>
      <c r="D26" s="16">
        <v>2160</v>
      </c>
      <c r="E26" s="30">
        <v>3</v>
      </c>
      <c r="F26" s="12" t="s">
        <v>47</v>
      </c>
      <c r="G26" s="13">
        <f t="shared" si="2"/>
        <v>6480</v>
      </c>
    </row>
    <row r="27" spans="1:7" ht="37.5" x14ac:dyDescent="0.25">
      <c r="A27" s="78"/>
      <c r="B27" s="10" t="s">
        <v>101</v>
      </c>
      <c r="C27" s="9" t="s">
        <v>62</v>
      </c>
      <c r="D27" s="11">
        <v>4968</v>
      </c>
      <c r="E27" s="30">
        <v>3</v>
      </c>
      <c r="F27" s="12" t="s">
        <v>47</v>
      </c>
      <c r="G27" s="13">
        <f t="shared" si="2"/>
        <v>14904</v>
      </c>
    </row>
    <row r="28" spans="1:7" ht="18.75" x14ac:dyDescent="0.25">
      <c r="A28" s="78"/>
      <c r="B28" s="10" t="s">
        <v>102</v>
      </c>
      <c r="C28" s="9" t="s">
        <v>63</v>
      </c>
      <c r="D28" s="16">
        <v>1242</v>
      </c>
      <c r="E28" s="30">
        <v>3</v>
      </c>
      <c r="F28" s="12" t="s">
        <v>47</v>
      </c>
      <c r="G28" s="13">
        <f t="shared" si="2"/>
        <v>3726</v>
      </c>
    </row>
    <row r="29" spans="1:7" ht="37.5" x14ac:dyDescent="0.25">
      <c r="A29" s="78"/>
      <c r="B29" s="10" t="s">
        <v>103</v>
      </c>
      <c r="C29" s="9" t="s">
        <v>67</v>
      </c>
      <c r="D29" s="11">
        <v>183.52</v>
      </c>
      <c r="E29" s="30">
        <v>3</v>
      </c>
      <c r="F29" s="12" t="s">
        <v>47</v>
      </c>
      <c r="G29" s="13">
        <f t="shared" si="2"/>
        <v>550.56000000000006</v>
      </c>
    </row>
    <row r="30" spans="1:7" ht="18.75" x14ac:dyDescent="0.25">
      <c r="A30" s="78"/>
      <c r="B30" s="10" t="s">
        <v>104</v>
      </c>
      <c r="C30" s="9" t="s">
        <v>2</v>
      </c>
      <c r="D30" s="13">
        <v>16982.3</v>
      </c>
      <c r="E30" s="30">
        <v>11</v>
      </c>
      <c r="F30" s="12" t="s">
        <v>47</v>
      </c>
      <c r="G30" s="13">
        <f t="shared" si="2"/>
        <v>186805.3</v>
      </c>
    </row>
    <row r="31" spans="1:7" ht="18.75" x14ac:dyDescent="0.25">
      <c r="A31" s="78"/>
      <c r="B31" s="10" t="s">
        <v>105</v>
      </c>
      <c r="C31" s="9" t="s">
        <v>68</v>
      </c>
      <c r="D31" s="11">
        <v>79.92</v>
      </c>
      <c r="E31" s="30">
        <v>5</v>
      </c>
      <c r="F31" s="12" t="s">
        <v>47</v>
      </c>
      <c r="G31" s="13">
        <f t="shared" si="2"/>
        <v>399.6</v>
      </c>
    </row>
    <row r="32" spans="1:7" ht="18.75" x14ac:dyDescent="0.25">
      <c r="A32" s="78"/>
      <c r="B32" s="10" t="s">
        <v>106</v>
      </c>
      <c r="C32" s="9" t="s">
        <v>85</v>
      </c>
      <c r="D32" s="11">
        <v>0</v>
      </c>
      <c r="E32" s="30">
        <v>4</v>
      </c>
      <c r="F32" s="12" t="s">
        <v>47</v>
      </c>
      <c r="G32" s="13">
        <f t="shared" si="2"/>
        <v>0</v>
      </c>
    </row>
    <row r="33" spans="1:14" ht="18.75" x14ac:dyDescent="0.25">
      <c r="A33" s="78"/>
      <c r="B33" s="10" t="s">
        <v>107</v>
      </c>
      <c r="C33" s="9" t="s">
        <v>86</v>
      </c>
      <c r="D33" s="11">
        <v>0</v>
      </c>
      <c r="E33" s="30">
        <v>1</v>
      </c>
      <c r="F33" s="12" t="s">
        <v>47</v>
      </c>
      <c r="G33" s="13">
        <f t="shared" si="2"/>
        <v>0</v>
      </c>
    </row>
    <row r="34" spans="1:14" ht="18.75" x14ac:dyDescent="0.25">
      <c r="A34" s="78"/>
      <c r="B34" s="10" t="s">
        <v>108</v>
      </c>
      <c r="C34" s="9" t="s">
        <v>87</v>
      </c>
      <c r="D34" s="11">
        <v>0</v>
      </c>
      <c r="E34" s="30">
        <v>1</v>
      </c>
      <c r="F34" s="12" t="s">
        <v>47</v>
      </c>
      <c r="G34" s="13">
        <f t="shared" si="2"/>
        <v>0</v>
      </c>
    </row>
    <row r="35" spans="1:14" ht="18.75" x14ac:dyDescent="0.25">
      <c r="A35" s="78"/>
      <c r="B35" s="10" t="s">
        <v>109</v>
      </c>
      <c r="C35" s="9" t="s">
        <v>89</v>
      </c>
      <c r="D35" s="11">
        <v>0</v>
      </c>
      <c r="E35" s="30">
        <v>2</v>
      </c>
      <c r="F35" s="12" t="s">
        <v>47</v>
      </c>
      <c r="G35" s="13">
        <f t="shared" ref="G35:G36" si="3">E35*D35</f>
        <v>0</v>
      </c>
    </row>
    <row r="36" spans="1:14" ht="18.75" x14ac:dyDescent="0.25">
      <c r="A36" s="78"/>
      <c r="B36" s="10" t="s">
        <v>110</v>
      </c>
      <c r="C36" s="17" t="s">
        <v>90</v>
      </c>
      <c r="D36" s="16">
        <v>0</v>
      </c>
      <c r="E36" s="31">
        <v>2</v>
      </c>
      <c r="F36" s="12" t="s">
        <v>47</v>
      </c>
      <c r="G36" s="13">
        <f t="shared" si="3"/>
        <v>0</v>
      </c>
    </row>
    <row r="37" spans="1:14" ht="18.75" x14ac:dyDescent="0.25">
      <c r="B37" s="66" t="s">
        <v>33</v>
      </c>
      <c r="C37" s="67"/>
      <c r="D37" s="67"/>
      <c r="E37" s="67"/>
      <c r="F37" s="68"/>
      <c r="G37" s="18">
        <f>SUM(G8:G36)</f>
        <v>2178094</v>
      </c>
    </row>
    <row r="38" spans="1:14" ht="18.75" x14ac:dyDescent="0.3">
      <c r="C38" s="2"/>
      <c r="D38" s="3"/>
      <c r="E38" s="29"/>
      <c r="F38" s="2"/>
      <c r="G38" s="2"/>
      <c r="H38" s="2"/>
    </row>
    <row r="39" spans="1:14" ht="18.75" x14ac:dyDescent="0.3">
      <c r="A39" s="62" t="s">
        <v>364</v>
      </c>
      <c r="B39" s="10" t="s">
        <v>111</v>
      </c>
      <c r="C39" s="9" t="s">
        <v>300</v>
      </c>
      <c r="D39" s="11">
        <v>429.84</v>
      </c>
      <c r="E39" s="30">
        <v>30</v>
      </c>
      <c r="F39" s="37" t="s">
        <v>182</v>
      </c>
      <c r="G39" s="13">
        <f>E39*D39</f>
        <v>12895.199999999999</v>
      </c>
      <c r="H39" s="2"/>
      <c r="N39" s="35"/>
    </row>
    <row r="40" spans="1:14" ht="18.75" x14ac:dyDescent="0.25">
      <c r="A40" s="63"/>
      <c r="B40" s="10" t="s">
        <v>112</v>
      </c>
      <c r="C40" s="9" t="s">
        <v>244</v>
      </c>
      <c r="D40" s="11">
        <v>16200</v>
      </c>
      <c r="E40" s="30">
        <v>1</v>
      </c>
      <c r="F40" s="12" t="s">
        <v>182</v>
      </c>
      <c r="G40" s="13">
        <f t="shared" ref="G40:G101" si="4">E40*D40</f>
        <v>16200</v>
      </c>
      <c r="N40" s="35"/>
    </row>
    <row r="41" spans="1:14" ht="18.75" x14ac:dyDescent="0.25">
      <c r="A41" s="63"/>
      <c r="B41" s="10" t="s">
        <v>113</v>
      </c>
      <c r="C41" s="9" t="s">
        <v>135</v>
      </c>
      <c r="D41" s="11">
        <v>31.98</v>
      </c>
      <c r="E41" s="30">
        <v>5</v>
      </c>
      <c r="F41" s="12" t="s">
        <v>182</v>
      </c>
      <c r="G41" s="13">
        <f t="shared" si="4"/>
        <v>159.9</v>
      </c>
    </row>
    <row r="42" spans="1:14" ht="18.75" x14ac:dyDescent="0.25">
      <c r="A42" s="63"/>
      <c r="B42" s="10" t="s">
        <v>114</v>
      </c>
      <c r="C42" s="9" t="s">
        <v>304</v>
      </c>
      <c r="D42" s="11">
        <v>122.04</v>
      </c>
      <c r="E42" s="30">
        <v>10</v>
      </c>
      <c r="F42" s="12" t="s">
        <v>182</v>
      </c>
      <c r="G42" s="13">
        <f t="shared" si="4"/>
        <v>1220.4000000000001</v>
      </c>
      <c r="N42" s="35"/>
    </row>
    <row r="43" spans="1:14" ht="18.75" x14ac:dyDescent="0.25">
      <c r="A43" s="63"/>
      <c r="B43" s="10" t="s">
        <v>115</v>
      </c>
      <c r="C43" s="9" t="s">
        <v>137</v>
      </c>
      <c r="D43" s="11">
        <v>346</v>
      </c>
      <c r="E43" s="30">
        <v>5</v>
      </c>
      <c r="F43" s="12" t="s">
        <v>182</v>
      </c>
      <c r="G43" s="13">
        <f t="shared" si="4"/>
        <v>1730</v>
      </c>
      <c r="N43" s="35"/>
    </row>
    <row r="44" spans="1:14" ht="18.75" x14ac:dyDescent="0.25">
      <c r="A44" s="63"/>
      <c r="B44" s="10" t="s">
        <v>116</v>
      </c>
      <c r="C44" s="9" t="s">
        <v>305</v>
      </c>
      <c r="D44" s="11">
        <v>4014</v>
      </c>
      <c r="E44" s="30">
        <v>30</v>
      </c>
      <c r="F44" s="12" t="s">
        <v>182</v>
      </c>
      <c r="G44" s="13">
        <f t="shared" si="4"/>
        <v>120420</v>
      </c>
      <c r="N44" s="35"/>
    </row>
    <row r="45" spans="1:14" ht="18.75" x14ac:dyDescent="0.25">
      <c r="A45" s="63"/>
      <c r="B45" s="10" t="s">
        <v>117</v>
      </c>
      <c r="C45" s="9" t="s">
        <v>138</v>
      </c>
      <c r="D45" s="11">
        <v>203.04</v>
      </c>
      <c r="E45" s="30">
        <v>5</v>
      </c>
      <c r="F45" s="12" t="s">
        <v>182</v>
      </c>
      <c r="G45" s="13">
        <f t="shared" si="4"/>
        <v>1015.1999999999999</v>
      </c>
      <c r="N45" s="35"/>
    </row>
    <row r="46" spans="1:14" ht="18.75" x14ac:dyDescent="0.25">
      <c r="A46" s="63"/>
      <c r="B46" s="10" t="s">
        <v>119</v>
      </c>
      <c r="C46" s="9" t="s">
        <v>181</v>
      </c>
      <c r="D46" s="11">
        <v>945</v>
      </c>
      <c r="E46" s="30">
        <v>4</v>
      </c>
      <c r="F46" s="12" t="s">
        <v>182</v>
      </c>
      <c r="G46" s="13">
        <f t="shared" si="4"/>
        <v>3780</v>
      </c>
      <c r="N46" s="35"/>
    </row>
    <row r="47" spans="1:14" ht="18.75" x14ac:dyDescent="0.25">
      <c r="A47" s="63"/>
      <c r="B47" s="10" t="s">
        <v>185</v>
      </c>
      <c r="C47" s="9" t="s">
        <v>250</v>
      </c>
      <c r="D47" s="11">
        <v>993.6</v>
      </c>
      <c r="E47" s="30">
        <v>2</v>
      </c>
      <c r="F47" s="12" t="s">
        <v>182</v>
      </c>
      <c r="G47" s="13">
        <f t="shared" si="4"/>
        <v>1987.2</v>
      </c>
      <c r="N47" s="35"/>
    </row>
    <row r="48" spans="1:14" ht="18.75" x14ac:dyDescent="0.25">
      <c r="A48" s="63"/>
      <c r="B48" s="10" t="s">
        <v>186</v>
      </c>
      <c r="C48" s="9" t="s">
        <v>139</v>
      </c>
      <c r="D48" s="11">
        <v>777.6</v>
      </c>
      <c r="E48" s="30">
        <v>10</v>
      </c>
      <c r="F48" s="12" t="s">
        <v>182</v>
      </c>
      <c r="G48" s="13">
        <f t="shared" si="4"/>
        <v>7776</v>
      </c>
      <c r="N48" s="35"/>
    </row>
    <row r="49" spans="1:14" ht="18.75" x14ac:dyDescent="0.25">
      <c r="A49" s="63"/>
      <c r="B49" s="10" t="s">
        <v>187</v>
      </c>
      <c r="C49" s="9" t="s">
        <v>251</v>
      </c>
      <c r="D49" s="11">
        <v>868.38</v>
      </c>
      <c r="E49" s="30">
        <v>2</v>
      </c>
      <c r="F49" s="12" t="s">
        <v>182</v>
      </c>
      <c r="G49" s="13">
        <f t="shared" si="4"/>
        <v>1736.76</v>
      </c>
      <c r="N49" s="35"/>
    </row>
    <row r="50" spans="1:14" ht="18.75" x14ac:dyDescent="0.25">
      <c r="A50" s="63"/>
      <c r="B50" s="10" t="s">
        <v>188</v>
      </c>
      <c r="C50" s="9" t="s">
        <v>252</v>
      </c>
      <c r="D50" s="11">
        <v>30.75</v>
      </c>
      <c r="E50" s="30">
        <v>2</v>
      </c>
      <c r="F50" s="12" t="s">
        <v>182</v>
      </c>
      <c r="G50" s="13">
        <f t="shared" si="4"/>
        <v>61.5</v>
      </c>
    </row>
    <row r="51" spans="1:14" ht="18.75" x14ac:dyDescent="0.25">
      <c r="A51" s="63"/>
      <c r="B51" s="10" t="s">
        <v>189</v>
      </c>
      <c r="C51" s="9" t="s">
        <v>338</v>
      </c>
      <c r="D51" s="11">
        <v>2400</v>
      </c>
      <c r="E51" s="30">
        <v>2</v>
      </c>
      <c r="F51" s="12" t="s">
        <v>182</v>
      </c>
      <c r="G51" s="13">
        <f t="shared" si="4"/>
        <v>4800</v>
      </c>
    </row>
    <row r="52" spans="1:14" ht="18.75" x14ac:dyDescent="0.25">
      <c r="A52" s="63"/>
      <c r="B52" s="10" t="s">
        <v>190</v>
      </c>
      <c r="C52" s="9" t="s">
        <v>141</v>
      </c>
      <c r="D52" s="11">
        <v>621.03</v>
      </c>
      <c r="E52" s="30">
        <v>1</v>
      </c>
      <c r="F52" s="12" t="s">
        <v>182</v>
      </c>
      <c r="G52" s="13">
        <f t="shared" si="4"/>
        <v>621.03</v>
      </c>
    </row>
    <row r="53" spans="1:14" ht="18.75" x14ac:dyDescent="0.25">
      <c r="A53" s="63"/>
      <c r="B53" s="10" t="s">
        <v>191</v>
      </c>
      <c r="C53" s="9" t="s">
        <v>255</v>
      </c>
      <c r="D53" s="11">
        <v>184.5</v>
      </c>
      <c r="E53" s="30">
        <v>50</v>
      </c>
      <c r="F53" s="12" t="s">
        <v>182</v>
      </c>
      <c r="G53" s="13">
        <f t="shared" si="4"/>
        <v>9225</v>
      </c>
    </row>
    <row r="54" spans="1:14" ht="18.75" x14ac:dyDescent="0.25">
      <c r="A54" s="63"/>
      <c r="B54" s="10" t="s">
        <v>192</v>
      </c>
      <c r="C54" s="9" t="s">
        <v>142</v>
      </c>
      <c r="D54" s="11">
        <v>338.25</v>
      </c>
      <c r="E54" s="30">
        <v>5</v>
      </c>
      <c r="F54" s="12" t="s">
        <v>182</v>
      </c>
      <c r="G54" s="13">
        <f t="shared" si="4"/>
        <v>1691.25</v>
      </c>
    </row>
    <row r="55" spans="1:14" ht="18.75" x14ac:dyDescent="0.25">
      <c r="A55" s="63"/>
      <c r="B55" s="10" t="s">
        <v>193</v>
      </c>
      <c r="C55" s="9" t="s">
        <v>143</v>
      </c>
      <c r="D55" s="11">
        <v>184.5</v>
      </c>
      <c r="E55" s="30">
        <v>15</v>
      </c>
      <c r="F55" s="12" t="s">
        <v>182</v>
      </c>
      <c r="G55" s="13">
        <f t="shared" si="4"/>
        <v>2767.5</v>
      </c>
    </row>
    <row r="56" spans="1:14" ht="18.75" x14ac:dyDescent="0.25">
      <c r="A56" s="63"/>
      <c r="B56" s="10" t="s">
        <v>194</v>
      </c>
      <c r="C56" s="9" t="s">
        <v>164</v>
      </c>
      <c r="D56" s="11">
        <v>184.5</v>
      </c>
      <c r="E56" s="30">
        <v>1</v>
      </c>
      <c r="F56" s="12" t="s">
        <v>182</v>
      </c>
      <c r="G56" s="13">
        <f t="shared" si="4"/>
        <v>184.5</v>
      </c>
    </row>
    <row r="57" spans="1:14" ht="18.75" x14ac:dyDescent="0.25">
      <c r="A57" s="63"/>
      <c r="B57" s="10" t="s">
        <v>195</v>
      </c>
      <c r="C57" s="9" t="s">
        <v>144</v>
      </c>
      <c r="D57" s="11">
        <v>118.08</v>
      </c>
      <c r="E57" s="30">
        <v>10</v>
      </c>
      <c r="F57" s="12" t="s">
        <v>182</v>
      </c>
      <c r="G57" s="13">
        <f t="shared" si="4"/>
        <v>1180.8</v>
      </c>
      <c r="N57" s="35"/>
    </row>
    <row r="58" spans="1:14" ht="18.75" x14ac:dyDescent="0.25">
      <c r="A58" s="63"/>
      <c r="B58" s="10" t="s">
        <v>196</v>
      </c>
      <c r="C58" s="9" t="s">
        <v>145</v>
      </c>
      <c r="D58" s="11">
        <v>369</v>
      </c>
      <c r="E58" s="30">
        <v>10</v>
      </c>
      <c r="F58" s="12" t="s">
        <v>182</v>
      </c>
      <c r="G58" s="13">
        <f t="shared" si="4"/>
        <v>3690</v>
      </c>
      <c r="N58" s="35"/>
    </row>
    <row r="59" spans="1:14" ht="18.75" x14ac:dyDescent="0.25">
      <c r="A59" s="63"/>
      <c r="B59" s="10" t="s">
        <v>197</v>
      </c>
      <c r="C59" s="9" t="s">
        <v>146</v>
      </c>
      <c r="D59" s="11">
        <v>103</v>
      </c>
      <c r="E59" s="30">
        <v>20</v>
      </c>
      <c r="F59" s="12" t="s">
        <v>182</v>
      </c>
      <c r="G59" s="13">
        <f t="shared" si="4"/>
        <v>2060</v>
      </c>
      <c r="N59" s="35"/>
    </row>
    <row r="60" spans="1:14" ht="18.75" x14ac:dyDescent="0.25">
      <c r="A60" s="63"/>
      <c r="B60" s="10" t="s">
        <v>198</v>
      </c>
      <c r="C60" s="9" t="s">
        <v>291</v>
      </c>
      <c r="D60" s="11">
        <v>133.19999999999999</v>
      </c>
      <c r="E60" s="30">
        <v>12</v>
      </c>
      <c r="F60" s="12" t="s">
        <v>182</v>
      </c>
      <c r="G60" s="13">
        <f t="shared" si="4"/>
        <v>1598.3999999999999</v>
      </c>
      <c r="N60" s="35"/>
    </row>
    <row r="61" spans="1:14" ht="18.75" x14ac:dyDescent="0.25">
      <c r="A61" s="63"/>
      <c r="B61" s="10" t="s">
        <v>199</v>
      </c>
      <c r="C61" s="9" t="s">
        <v>279</v>
      </c>
      <c r="D61" s="11">
        <v>54.48</v>
      </c>
      <c r="E61" s="30">
        <v>8</v>
      </c>
      <c r="F61" s="12" t="s">
        <v>182</v>
      </c>
      <c r="G61" s="13">
        <f t="shared" si="4"/>
        <v>435.84</v>
      </c>
    </row>
    <row r="62" spans="1:14" ht="18.75" x14ac:dyDescent="0.25">
      <c r="A62" s="63"/>
      <c r="B62" s="10" t="s">
        <v>200</v>
      </c>
      <c r="C62" s="9" t="s">
        <v>148</v>
      </c>
      <c r="D62" s="11">
        <v>14.59</v>
      </c>
      <c r="E62" s="30">
        <v>3</v>
      </c>
      <c r="F62" s="12" t="s">
        <v>182</v>
      </c>
      <c r="G62" s="13">
        <f t="shared" si="4"/>
        <v>43.769999999999996</v>
      </c>
    </row>
    <row r="63" spans="1:14" ht="18.75" x14ac:dyDescent="0.25">
      <c r="A63" s="63"/>
      <c r="B63" s="10" t="s">
        <v>201</v>
      </c>
      <c r="C63" s="9" t="s">
        <v>149</v>
      </c>
      <c r="D63" s="11">
        <v>899</v>
      </c>
      <c r="E63" s="30">
        <v>3</v>
      </c>
      <c r="F63" s="12" t="s">
        <v>182</v>
      </c>
      <c r="G63" s="13">
        <f t="shared" si="4"/>
        <v>2697</v>
      </c>
      <c r="N63" s="35"/>
    </row>
    <row r="64" spans="1:14" ht="18.75" x14ac:dyDescent="0.25">
      <c r="A64" s="63"/>
      <c r="B64" s="10" t="s">
        <v>202</v>
      </c>
      <c r="C64" s="9" t="s">
        <v>150</v>
      </c>
      <c r="D64" s="11">
        <v>47.99</v>
      </c>
      <c r="E64" s="30">
        <v>3</v>
      </c>
      <c r="F64" s="12" t="s">
        <v>182</v>
      </c>
      <c r="G64" s="13">
        <f t="shared" si="4"/>
        <v>143.97</v>
      </c>
    </row>
    <row r="65" spans="1:14" ht="18.75" x14ac:dyDescent="0.25">
      <c r="A65" s="63"/>
      <c r="B65" s="10" t="s">
        <v>203</v>
      </c>
      <c r="C65" s="9" t="s">
        <v>151</v>
      </c>
      <c r="D65" s="11">
        <v>516.6</v>
      </c>
      <c r="E65" s="30">
        <v>3</v>
      </c>
      <c r="F65" s="12" t="s">
        <v>182</v>
      </c>
      <c r="G65" s="13">
        <f t="shared" si="4"/>
        <v>1549.8000000000002</v>
      </c>
      <c r="N65" s="35"/>
    </row>
    <row r="66" spans="1:14" ht="18.75" x14ac:dyDescent="0.25">
      <c r="A66" s="63"/>
      <c r="B66" s="10" t="s">
        <v>204</v>
      </c>
      <c r="C66" s="9" t="s">
        <v>152</v>
      </c>
      <c r="D66" s="11">
        <v>1771.2</v>
      </c>
      <c r="E66" s="30">
        <v>3</v>
      </c>
      <c r="F66" s="12" t="s">
        <v>182</v>
      </c>
      <c r="G66" s="13">
        <f t="shared" si="4"/>
        <v>5313.6</v>
      </c>
      <c r="N66" s="35"/>
    </row>
    <row r="67" spans="1:14" ht="18.75" x14ac:dyDescent="0.25">
      <c r="A67" s="63"/>
      <c r="B67" s="10" t="s">
        <v>205</v>
      </c>
      <c r="C67" s="9" t="s">
        <v>258</v>
      </c>
      <c r="D67" s="11">
        <v>29.99</v>
      </c>
      <c r="E67" s="30">
        <v>10</v>
      </c>
      <c r="F67" s="12" t="s">
        <v>182</v>
      </c>
      <c r="G67" s="13">
        <f t="shared" si="4"/>
        <v>299.89999999999998</v>
      </c>
    </row>
    <row r="68" spans="1:14" ht="18.75" x14ac:dyDescent="0.25">
      <c r="A68" s="63"/>
      <c r="B68" s="10" t="s">
        <v>206</v>
      </c>
      <c r="C68" s="9" t="s">
        <v>154</v>
      </c>
      <c r="D68" s="11">
        <v>601.33000000000004</v>
      </c>
      <c r="E68" s="30">
        <v>30</v>
      </c>
      <c r="F68" s="12" t="s">
        <v>182</v>
      </c>
      <c r="G68" s="13">
        <f t="shared" si="4"/>
        <v>18039.900000000001</v>
      </c>
      <c r="N68" s="35"/>
    </row>
    <row r="69" spans="1:14" ht="18.75" x14ac:dyDescent="0.25">
      <c r="A69" s="63"/>
      <c r="B69" s="10" t="s">
        <v>207</v>
      </c>
      <c r="C69" s="9" t="s">
        <v>155</v>
      </c>
      <c r="D69" s="11">
        <v>184.5</v>
      </c>
      <c r="E69" s="30">
        <v>8</v>
      </c>
      <c r="F69" s="12" t="s">
        <v>183</v>
      </c>
      <c r="G69" s="13">
        <f t="shared" si="4"/>
        <v>1476</v>
      </c>
      <c r="N69" s="35"/>
    </row>
    <row r="70" spans="1:14" ht="18.75" x14ac:dyDescent="0.25">
      <c r="A70" s="63"/>
      <c r="B70" s="10" t="s">
        <v>208</v>
      </c>
      <c r="C70" s="9" t="s">
        <v>156</v>
      </c>
      <c r="D70" s="11">
        <v>118.08</v>
      </c>
      <c r="E70" s="30">
        <v>5</v>
      </c>
      <c r="F70" s="12" t="s">
        <v>182</v>
      </c>
      <c r="G70" s="13">
        <f t="shared" si="4"/>
        <v>590.4</v>
      </c>
    </row>
    <row r="71" spans="1:14" ht="18.75" x14ac:dyDescent="0.25">
      <c r="A71" s="63"/>
      <c r="B71" s="10" t="s">
        <v>209</v>
      </c>
      <c r="C71" s="9" t="s">
        <v>157</v>
      </c>
      <c r="D71" s="11">
        <v>1771.2</v>
      </c>
      <c r="E71" s="30">
        <v>2</v>
      </c>
      <c r="F71" s="12" t="s">
        <v>183</v>
      </c>
      <c r="G71" s="13">
        <f t="shared" si="4"/>
        <v>3542.4</v>
      </c>
      <c r="N71" s="35"/>
    </row>
    <row r="72" spans="1:14" ht="18.75" x14ac:dyDescent="0.25">
      <c r="A72" s="63"/>
      <c r="B72" s="10" t="s">
        <v>210</v>
      </c>
      <c r="C72" s="9" t="s">
        <v>295</v>
      </c>
      <c r="D72" s="11">
        <v>664.2</v>
      </c>
      <c r="E72" s="30">
        <v>4</v>
      </c>
      <c r="F72" s="12" t="s">
        <v>182</v>
      </c>
      <c r="G72" s="13">
        <f t="shared" si="4"/>
        <v>2656.8</v>
      </c>
      <c r="N72" s="35"/>
    </row>
    <row r="73" spans="1:14" ht="18.75" x14ac:dyDescent="0.25">
      <c r="A73" s="63"/>
      <c r="B73" s="10" t="s">
        <v>211</v>
      </c>
      <c r="C73" s="9" t="s">
        <v>158</v>
      </c>
      <c r="D73" s="11">
        <v>1894.2</v>
      </c>
      <c r="E73" s="30">
        <v>2</v>
      </c>
      <c r="F73" s="12" t="s">
        <v>182</v>
      </c>
      <c r="G73" s="13">
        <f t="shared" si="4"/>
        <v>3788.4</v>
      </c>
      <c r="N73" s="35"/>
    </row>
    <row r="74" spans="1:14" ht="18.75" x14ac:dyDescent="0.25">
      <c r="A74" s="63"/>
      <c r="B74" s="10" t="s">
        <v>212</v>
      </c>
      <c r="C74" s="9" t="s">
        <v>159</v>
      </c>
      <c r="D74" s="11">
        <v>135.30000000000001</v>
      </c>
      <c r="E74" s="30">
        <v>1</v>
      </c>
      <c r="F74" s="12" t="s">
        <v>182</v>
      </c>
      <c r="G74" s="13">
        <f t="shared" si="4"/>
        <v>135.30000000000001</v>
      </c>
    </row>
    <row r="75" spans="1:14" ht="18.75" x14ac:dyDescent="0.25">
      <c r="A75" s="63"/>
      <c r="B75" s="10" t="s">
        <v>213</v>
      </c>
      <c r="C75" s="9" t="s">
        <v>160</v>
      </c>
      <c r="D75" s="11">
        <v>118.08</v>
      </c>
      <c r="E75" s="30">
        <v>1</v>
      </c>
      <c r="F75" s="12" t="s">
        <v>182</v>
      </c>
      <c r="G75" s="13">
        <f t="shared" si="4"/>
        <v>118.08</v>
      </c>
    </row>
    <row r="76" spans="1:14" ht="18.75" x14ac:dyDescent="0.25">
      <c r="A76" s="63"/>
      <c r="B76" s="10" t="s">
        <v>214</v>
      </c>
      <c r="C76" s="9" t="s">
        <v>296</v>
      </c>
      <c r="D76" s="11">
        <v>516.6</v>
      </c>
      <c r="E76" s="30">
        <v>3</v>
      </c>
      <c r="F76" s="12" t="s">
        <v>182</v>
      </c>
      <c r="G76" s="13">
        <f t="shared" si="4"/>
        <v>1549.8000000000002</v>
      </c>
      <c r="N76" s="35"/>
    </row>
    <row r="77" spans="1:14" ht="23.25" customHeight="1" x14ac:dyDescent="0.25">
      <c r="A77" s="63"/>
      <c r="B77" s="10" t="s">
        <v>215</v>
      </c>
      <c r="C77" s="9" t="s">
        <v>163</v>
      </c>
      <c r="D77" s="11">
        <v>103.9</v>
      </c>
      <c r="E77" s="30">
        <v>5</v>
      </c>
      <c r="F77" s="12" t="s">
        <v>182</v>
      </c>
      <c r="G77" s="13">
        <f t="shared" si="4"/>
        <v>519.5</v>
      </c>
    </row>
    <row r="78" spans="1:14" ht="18.75" x14ac:dyDescent="0.25">
      <c r="A78" s="63"/>
      <c r="B78" s="10" t="s">
        <v>216</v>
      </c>
      <c r="C78" s="9" t="s">
        <v>285</v>
      </c>
      <c r="D78" s="11">
        <v>9720</v>
      </c>
      <c r="E78" s="30">
        <v>1</v>
      </c>
      <c r="F78" s="12" t="s">
        <v>182</v>
      </c>
      <c r="G78" s="13">
        <f t="shared" si="4"/>
        <v>9720</v>
      </c>
      <c r="N78" s="35"/>
    </row>
    <row r="79" spans="1:14" ht="18.75" x14ac:dyDescent="0.25">
      <c r="A79" s="63"/>
      <c r="B79" s="10" t="s">
        <v>217</v>
      </c>
      <c r="C79" s="9" t="s">
        <v>167</v>
      </c>
      <c r="D79" s="11">
        <v>6.48</v>
      </c>
      <c r="E79" s="30">
        <v>1</v>
      </c>
      <c r="F79" s="12" t="s">
        <v>182</v>
      </c>
      <c r="G79" s="13">
        <f t="shared" si="4"/>
        <v>6.48</v>
      </c>
    </row>
    <row r="80" spans="1:14" ht="18.75" x14ac:dyDescent="0.25">
      <c r="A80" s="63"/>
      <c r="B80" s="10" t="s">
        <v>218</v>
      </c>
      <c r="C80" s="9" t="s">
        <v>168</v>
      </c>
      <c r="D80" s="11">
        <v>4.21</v>
      </c>
      <c r="E80" s="30">
        <v>2</v>
      </c>
      <c r="F80" s="12" t="s">
        <v>182</v>
      </c>
      <c r="G80" s="13">
        <f t="shared" si="4"/>
        <v>8.42</v>
      </c>
    </row>
    <row r="81" spans="1:14" ht="18.75" x14ac:dyDescent="0.25">
      <c r="A81" s="63"/>
      <c r="B81" s="10" t="s">
        <v>219</v>
      </c>
      <c r="C81" s="9" t="s">
        <v>266</v>
      </c>
      <c r="D81" s="11">
        <v>11340</v>
      </c>
      <c r="E81" s="30">
        <v>5</v>
      </c>
      <c r="F81" s="12" t="s">
        <v>182</v>
      </c>
      <c r="G81" s="13">
        <f t="shared" si="4"/>
        <v>56700</v>
      </c>
      <c r="N81" s="35"/>
    </row>
    <row r="82" spans="1:14" ht="18.75" x14ac:dyDescent="0.25">
      <c r="A82" s="63"/>
      <c r="B82" s="10" t="s">
        <v>220</v>
      </c>
      <c r="C82" s="9" t="s">
        <v>46</v>
      </c>
      <c r="D82" s="11">
        <v>22210</v>
      </c>
      <c r="E82" s="30">
        <v>2</v>
      </c>
      <c r="F82" s="12" t="s">
        <v>182</v>
      </c>
      <c r="G82" s="13">
        <f t="shared" si="4"/>
        <v>44420</v>
      </c>
      <c r="N82" s="35"/>
    </row>
    <row r="83" spans="1:14" ht="18.75" x14ac:dyDescent="0.25">
      <c r="A83" s="63"/>
      <c r="B83" s="10" t="s">
        <v>221</v>
      </c>
      <c r="C83" s="9" t="s">
        <v>267</v>
      </c>
      <c r="D83" s="11">
        <v>691.2</v>
      </c>
      <c r="E83" s="30">
        <v>3</v>
      </c>
      <c r="F83" s="12" t="s">
        <v>182</v>
      </c>
      <c r="G83" s="13">
        <f t="shared" si="4"/>
        <v>2073.6000000000004</v>
      </c>
      <c r="N83" s="35"/>
    </row>
    <row r="84" spans="1:14" ht="18.75" x14ac:dyDescent="0.25">
      <c r="A84" s="63"/>
      <c r="B84" s="10" t="s">
        <v>222</v>
      </c>
      <c r="C84" s="9" t="s">
        <v>170</v>
      </c>
      <c r="D84" s="11">
        <v>9900</v>
      </c>
      <c r="E84" s="30">
        <v>20</v>
      </c>
      <c r="F84" s="12" t="s">
        <v>182</v>
      </c>
      <c r="G84" s="13">
        <f t="shared" si="4"/>
        <v>198000</v>
      </c>
      <c r="N84" s="35"/>
    </row>
    <row r="85" spans="1:14" ht="18.75" x14ac:dyDescent="0.25">
      <c r="A85" s="63"/>
      <c r="B85" s="10" t="s">
        <v>223</v>
      </c>
      <c r="C85" s="9" t="s">
        <v>171</v>
      </c>
      <c r="D85" s="11">
        <v>0.16</v>
      </c>
      <c r="E85" s="30">
        <v>1</v>
      </c>
      <c r="F85" s="12" t="s">
        <v>182</v>
      </c>
      <c r="G85" s="13">
        <f t="shared" si="4"/>
        <v>0.16</v>
      </c>
    </row>
    <row r="86" spans="1:14" ht="18.75" x14ac:dyDescent="0.25">
      <c r="A86" s="63"/>
      <c r="B86" s="10" t="s">
        <v>224</v>
      </c>
      <c r="C86" s="9" t="s">
        <v>172</v>
      </c>
      <c r="D86" s="11">
        <v>0.13</v>
      </c>
      <c r="E86" s="30">
        <v>2</v>
      </c>
      <c r="F86" s="12" t="s">
        <v>182</v>
      </c>
      <c r="G86" s="13">
        <f t="shared" si="4"/>
        <v>0.26</v>
      </c>
    </row>
    <row r="87" spans="1:14" ht="18.75" x14ac:dyDescent="0.25">
      <c r="A87" s="63"/>
      <c r="B87" s="10" t="s">
        <v>225</v>
      </c>
      <c r="C87" s="9" t="s">
        <v>173</v>
      </c>
      <c r="D87" s="11">
        <v>380</v>
      </c>
      <c r="E87" s="30">
        <v>4</v>
      </c>
      <c r="F87" s="12" t="s">
        <v>182</v>
      </c>
      <c r="G87" s="13">
        <f t="shared" si="4"/>
        <v>1520</v>
      </c>
      <c r="N87" s="35"/>
    </row>
    <row r="88" spans="1:14" ht="18.75" x14ac:dyDescent="0.25">
      <c r="A88" s="63"/>
      <c r="B88" s="10" t="s">
        <v>226</v>
      </c>
      <c r="C88" s="9" t="s">
        <v>175</v>
      </c>
      <c r="D88" s="11">
        <v>495.58</v>
      </c>
      <c r="E88" s="30">
        <v>10</v>
      </c>
      <c r="F88" s="12" t="s">
        <v>182</v>
      </c>
      <c r="G88" s="13">
        <f t="shared" si="4"/>
        <v>4955.8</v>
      </c>
      <c r="N88" s="35"/>
    </row>
    <row r="89" spans="1:14" ht="18.75" x14ac:dyDescent="0.25">
      <c r="A89" s="63"/>
      <c r="B89" s="10" t="s">
        <v>227</v>
      </c>
      <c r="C89" s="9" t="s">
        <v>68</v>
      </c>
      <c r="D89" s="11">
        <v>79.92</v>
      </c>
      <c r="E89" s="30">
        <v>10</v>
      </c>
      <c r="F89" s="12" t="s">
        <v>182</v>
      </c>
      <c r="G89" s="13">
        <f t="shared" si="4"/>
        <v>799.2</v>
      </c>
    </row>
    <row r="90" spans="1:14" ht="18.75" x14ac:dyDescent="0.25">
      <c r="A90" s="63"/>
      <c r="B90" s="10" t="s">
        <v>228</v>
      </c>
      <c r="C90" s="9" t="s">
        <v>350</v>
      </c>
      <c r="D90" s="11">
        <v>1303.8</v>
      </c>
      <c r="E90" s="30">
        <v>4</v>
      </c>
      <c r="F90" s="12" t="s">
        <v>182</v>
      </c>
      <c r="G90" s="13">
        <f t="shared" si="4"/>
        <v>5215.2</v>
      </c>
      <c r="N90" s="35"/>
    </row>
    <row r="91" spans="1:14" ht="18.75" x14ac:dyDescent="0.25">
      <c r="A91" s="63"/>
      <c r="B91" s="10" t="s">
        <v>229</v>
      </c>
      <c r="C91" s="9" t="s">
        <v>369</v>
      </c>
      <c r="D91" s="11">
        <v>100000</v>
      </c>
      <c r="E91" s="30">
        <v>1</v>
      </c>
      <c r="F91" s="12" t="s">
        <v>182</v>
      </c>
      <c r="G91" s="13">
        <f t="shared" si="4"/>
        <v>100000</v>
      </c>
      <c r="N91" s="35"/>
    </row>
    <row r="92" spans="1:14" ht="18.75" x14ac:dyDescent="0.25">
      <c r="A92" s="63"/>
      <c r="B92" s="10" t="s">
        <v>230</v>
      </c>
      <c r="C92" s="9" t="s">
        <v>176</v>
      </c>
      <c r="D92" s="11">
        <v>41700</v>
      </c>
      <c r="E92" s="30">
        <v>2</v>
      </c>
      <c r="F92" s="12" t="s">
        <v>182</v>
      </c>
      <c r="G92" s="13">
        <f t="shared" si="4"/>
        <v>83400</v>
      </c>
    </row>
    <row r="93" spans="1:14" ht="18.75" x14ac:dyDescent="0.25">
      <c r="A93" s="63"/>
      <c r="B93" s="10" t="s">
        <v>231</v>
      </c>
      <c r="C93" s="9" t="s">
        <v>39</v>
      </c>
      <c r="D93" s="11">
        <v>8348.4</v>
      </c>
      <c r="E93" s="30">
        <v>6</v>
      </c>
      <c r="F93" s="12" t="s">
        <v>182</v>
      </c>
      <c r="G93" s="13">
        <f t="shared" si="4"/>
        <v>50090.399999999994</v>
      </c>
      <c r="N93" s="35"/>
    </row>
    <row r="94" spans="1:14" ht="18.75" x14ac:dyDescent="0.25">
      <c r="A94" s="63"/>
      <c r="B94" s="10" t="s">
        <v>232</v>
      </c>
      <c r="C94" s="9" t="s">
        <v>271</v>
      </c>
      <c r="D94" s="11">
        <v>6700</v>
      </c>
      <c r="E94" s="30">
        <v>6</v>
      </c>
      <c r="F94" s="12" t="s">
        <v>182</v>
      </c>
      <c r="G94" s="13">
        <f t="shared" si="4"/>
        <v>40200</v>
      </c>
      <c r="N94" s="35"/>
    </row>
    <row r="95" spans="1:14" ht="18.75" x14ac:dyDescent="0.25">
      <c r="A95" s="63"/>
      <c r="B95" s="10" t="s">
        <v>233</v>
      </c>
      <c r="C95" s="9" t="s">
        <v>272</v>
      </c>
      <c r="D95" s="11">
        <v>440</v>
      </c>
      <c r="E95" s="30">
        <v>4</v>
      </c>
      <c r="F95" s="12" t="s">
        <v>182</v>
      </c>
      <c r="G95" s="13">
        <f t="shared" si="4"/>
        <v>1760</v>
      </c>
      <c r="N95" s="35"/>
    </row>
    <row r="96" spans="1:14" ht="18.75" x14ac:dyDescent="0.25">
      <c r="A96" s="63"/>
      <c r="B96" s="10" t="s">
        <v>234</v>
      </c>
      <c r="C96" s="9" t="s">
        <v>287</v>
      </c>
      <c r="D96" s="11">
        <v>145.80000000000001</v>
      </c>
      <c r="E96" s="30">
        <v>3</v>
      </c>
      <c r="F96" s="12" t="s">
        <v>182</v>
      </c>
      <c r="G96" s="13">
        <f t="shared" si="4"/>
        <v>437.40000000000003</v>
      </c>
    </row>
    <row r="97" spans="1:14" ht="18.75" x14ac:dyDescent="0.25">
      <c r="A97" s="63"/>
      <c r="B97" s="10" t="s">
        <v>235</v>
      </c>
      <c r="C97" s="9" t="s">
        <v>318</v>
      </c>
      <c r="D97" s="11">
        <v>8100</v>
      </c>
      <c r="E97" s="30">
        <v>1</v>
      </c>
      <c r="F97" s="12" t="s">
        <v>182</v>
      </c>
      <c r="G97" s="13">
        <f t="shared" si="4"/>
        <v>8100</v>
      </c>
      <c r="N97" s="35"/>
    </row>
    <row r="98" spans="1:14" ht="18.75" x14ac:dyDescent="0.25">
      <c r="A98" s="63"/>
      <c r="B98" s="10" t="s">
        <v>236</v>
      </c>
      <c r="C98" s="9" t="s">
        <v>273</v>
      </c>
      <c r="D98" s="11">
        <v>2389</v>
      </c>
      <c r="E98" s="30">
        <v>7</v>
      </c>
      <c r="F98" s="12" t="s">
        <v>182</v>
      </c>
      <c r="G98" s="13">
        <f t="shared" si="4"/>
        <v>16723</v>
      </c>
      <c r="N98" s="35"/>
    </row>
    <row r="99" spans="1:14" ht="18.75" x14ac:dyDescent="0.25">
      <c r="A99" s="63"/>
      <c r="B99" s="10" t="s">
        <v>237</v>
      </c>
      <c r="C99" s="9" t="s">
        <v>180</v>
      </c>
      <c r="D99" s="11">
        <v>900</v>
      </c>
      <c r="E99" s="30">
        <v>2</v>
      </c>
      <c r="F99" s="12" t="s">
        <v>182</v>
      </c>
      <c r="G99" s="13">
        <f t="shared" si="4"/>
        <v>1800</v>
      </c>
      <c r="N99" s="35"/>
    </row>
    <row r="100" spans="1:14" ht="18.75" x14ac:dyDescent="0.25">
      <c r="A100" s="63"/>
      <c r="B100" s="10" t="s">
        <v>238</v>
      </c>
      <c r="C100" s="9" t="s">
        <v>247</v>
      </c>
      <c r="D100" s="11">
        <v>23652</v>
      </c>
      <c r="E100" s="30">
        <v>1</v>
      </c>
      <c r="F100" s="12" t="s">
        <v>182</v>
      </c>
      <c r="G100" s="13">
        <f t="shared" si="4"/>
        <v>23652</v>
      </c>
    </row>
    <row r="101" spans="1:14" ht="18.75" x14ac:dyDescent="0.25">
      <c r="A101" s="63"/>
      <c r="B101" s="10" t="s">
        <v>353</v>
      </c>
      <c r="C101" s="9" t="s">
        <v>176</v>
      </c>
      <c r="D101" s="11">
        <v>41700</v>
      </c>
      <c r="E101" s="30">
        <v>6</v>
      </c>
      <c r="F101" s="12" t="s">
        <v>182</v>
      </c>
      <c r="G101" s="13">
        <f t="shared" si="4"/>
        <v>250200</v>
      </c>
    </row>
    <row r="102" spans="1:14" ht="18.75" x14ac:dyDescent="0.25">
      <c r="B102" s="66" t="s">
        <v>33</v>
      </c>
      <c r="C102" s="67"/>
      <c r="D102" s="67"/>
      <c r="E102" s="67"/>
      <c r="F102" s="68"/>
      <c r="G102" s="18">
        <f>SUM(G39:G101)</f>
        <v>1139483.02</v>
      </c>
    </row>
    <row r="103" spans="1:14" ht="15.75" thickBot="1" x14ac:dyDescent="0.3"/>
    <row r="104" spans="1:14" ht="24" thickBot="1" x14ac:dyDescent="0.4">
      <c r="B104" s="64" t="s">
        <v>241</v>
      </c>
      <c r="C104" s="65"/>
      <c r="D104" s="65"/>
      <c r="E104" s="65"/>
      <c r="F104" s="65"/>
      <c r="G104" s="39">
        <f>G102+G37</f>
        <v>3317577.02</v>
      </c>
    </row>
  </sheetData>
  <sheetProtection algorithmName="SHA-512" hashValue="ELAN8b0ioN6yNCAqsvyxaM1omLFZieg1EAHM+WGOEcMPU4h+duEZ1cVPmDiZIA+PDbW/OP26f/OzvQSMkmJ5YA==" saltValue="BtAvnr6S1d+yozYccmZzQw==" spinCount="100000" sheet="1" objects="1" scenarios="1"/>
  <mergeCells count="8">
    <mergeCell ref="A39:A101"/>
    <mergeCell ref="A8:A36"/>
    <mergeCell ref="B104:F104"/>
    <mergeCell ref="B5:G5"/>
    <mergeCell ref="B2:G2"/>
    <mergeCell ref="B3:G3"/>
    <mergeCell ref="B37:F37"/>
    <mergeCell ref="B102:F102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72"/>
  <sheetViews>
    <sheetView workbookViewId="0">
      <selection activeCell="C7" sqref="C7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B1" s="61"/>
      <c r="C1" s="61"/>
      <c r="D1" s="61"/>
      <c r="E1" s="61"/>
      <c r="F1" s="61"/>
      <c r="G1" s="61"/>
      <c r="H1" s="2"/>
    </row>
    <row r="2" spans="1:8" ht="18.75" x14ac:dyDescent="0.3">
      <c r="B2" s="60" t="s">
        <v>426</v>
      </c>
      <c r="C2" s="60"/>
      <c r="D2" s="60"/>
      <c r="E2" s="60"/>
      <c r="F2" s="60"/>
      <c r="G2" s="60"/>
      <c r="H2" s="2"/>
    </row>
    <row r="3" spans="1:8" ht="18.75" x14ac:dyDescent="0.3">
      <c r="C3" s="2"/>
      <c r="D3" s="3"/>
      <c r="E3" s="29"/>
      <c r="F3" s="4"/>
      <c r="G3" s="2"/>
      <c r="H3" s="2"/>
    </row>
    <row r="4" spans="1:8" ht="68.25" customHeight="1" x14ac:dyDescent="0.3">
      <c r="B4" s="70" t="s">
        <v>429</v>
      </c>
      <c r="C4" s="70"/>
      <c r="D4" s="70"/>
      <c r="E4" s="70"/>
      <c r="F4" s="70"/>
      <c r="G4" s="70"/>
      <c r="H4" s="2"/>
    </row>
    <row r="5" spans="1:8" ht="18.75" x14ac:dyDescent="0.3">
      <c r="C5" s="2"/>
      <c r="D5" s="3"/>
      <c r="E5" s="29"/>
      <c r="F5" s="4"/>
      <c r="G5" s="2"/>
      <c r="H5" s="2"/>
    </row>
    <row r="6" spans="1:8" ht="37.5" x14ac:dyDescent="0.25">
      <c r="B6" s="5" t="s">
        <v>0</v>
      </c>
      <c r="C6" s="6" t="s">
        <v>131</v>
      </c>
      <c r="D6" s="7" t="s">
        <v>19</v>
      </c>
      <c r="E6" s="7" t="s">
        <v>34</v>
      </c>
      <c r="F6" s="7" t="s">
        <v>31</v>
      </c>
      <c r="G6" s="7" t="s">
        <v>32</v>
      </c>
    </row>
    <row r="7" spans="1:8" ht="18.75" x14ac:dyDescent="0.25">
      <c r="A7" s="71" t="s">
        <v>288</v>
      </c>
      <c r="B7" s="8" t="s">
        <v>48</v>
      </c>
      <c r="C7" s="9" t="s">
        <v>9</v>
      </c>
      <c r="D7" s="11">
        <v>451250</v>
      </c>
      <c r="E7" s="30">
        <v>1</v>
      </c>
      <c r="F7" s="12" t="s">
        <v>47</v>
      </c>
      <c r="G7" s="13">
        <f t="shared" ref="G7:G40" si="0">E7*D7</f>
        <v>451250</v>
      </c>
    </row>
    <row r="8" spans="1:8" ht="18.75" x14ac:dyDescent="0.25">
      <c r="A8" s="78"/>
      <c r="B8" s="8" t="s">
        <v>49</v>
      </c>
      <c r="C8" s="14" t="s">
        <v>13</v>
      </c>
      <c r="D8" s="15">
        <v>18390.240000000002</v>
      </c>
      <c r="E8" s="30">
        <v>1</v>
      </c>
      <c r="F8" s="12" t="s">
        <v>47</v>
      </c>
      <c r="G8" s="13">
        <f t="shared" si="0"/>
        <v>18390.240000000002</v>
      </c>
    </row>
    <row r="9" spans="1:8" ht="18.75" x14ac:dyDescent="0.25">
      <c r="A9" s="78"/>
      <c r="B9" s="8" t="s">
        <v>50</v>
      </c>
      <c r="C9" s="14" t="s">
        <v>12</v>
      </c>
      <c r="D9" s="15">
        <v>56590</v>
      </c>
      <c r="E9" s="30">
        <v>6</v>
      </c>
      <c r="F9" s="12" t="s">
        <v>47</v>
      </c>
      <c r="G9" s="13">
        <f t="shared" si="0"/>
        <v>339540</v>
      </c>
    </row>
    <row r="10" spans="1:8" ht="18.75" x14ac:dyDescent="0.25">
      <c r="A10" s="78"/>
      <c r="B10" s="8" t="s">
        <v>51</v>
      </c>
      <c r="C10" s="14" t="s">
        <v>11</v>
      </c>
      <c r="D10" s="15">
        <v>100000</v>
      </c>
      <c r="E10" s="30">
        <v>6</v>
      </c>
      <c r="F10" s="12" t="s">
        <v>47</v>
      </c>
      <c r="G10" s="13">
        <f t="shared" si="0"/>
        <v>600000</v>
      </c>
    </row>
    <row r="11" spans="1:8" ht="21" customHeight="1" x14ac:dyDescent="0.25">
      <c r="A11" s="78"/>
      <c r="B11" s="8" t="s">
        <v>52</v>
      </c>
      <c r="C11" s="14" t="s">
        <v>124</v>
      </c>
      <c r="D11" s="15">
        <v>41700</v>
      </c>
      <c r="E11" s="30">
        <v>1</v>
      </c>
      <c r="F11" s="12" t="s">
        <v>47</v>
      </c>
      <c r="G11" s="13">
        <f t="shared" si="0"/>
        <v>41700</v>
      </c>
    </row>
    <row r="12" spans="1:8" ht="18.75" x14ac:dyDescent="0.25">
      <c r="A12" s="78"/>
      <c r="B12" s="8" t="s">
        <v>53</v>
      </c>
      <c r="C12" s="9" t="s">
        <v>14</v>
      </c>
      <c r="D12" s="11">
        <v>41106</v>
      </c>
      <c r="E12" s="30">
        <v>2</v>
      </c>
      <c r="F12" s="12" t="s">
        <v>47</v>
      </c>
      <c r="G12" s="13">
        <f t="shared" si="0"/>
        <v>82212</v>
      </c>
    </row>
    <row r="13" spans="1:8" ht="18.75" x14ac:dyDescent="0.25">
      <c r="A13" s="78"/>
      <c r="B13" s="8" t="s">
        <v>54</v>
      </c>
      <c r="C13" s="9" t="s">
        <v>4</v>
      </c>
      <c r="D13" s="11">
        <v>40799.1</v>
      </c>
      <c r="E13" s="30">
        <v>1</v>
      </c>
      <c r="F13" s="12" t="s">
        <v>47</v>
      </c>
      <c r="G13" s="13">
        <f t="shared" si="0"/>
        <v>40799.1</v>
      </c>
    </row>
    <row r="14" spans="1:8" ht="18.75" x14ac:dyDescent="0.25">
      <c r="A14" s="78"/>
      <c r="B14" s="8" t="s">
        <v>55</v>
      </c>
      <c r="C14" s="9" t="s">
        <v>35</v>
      </c>
      <c r="D14" s="11">
        <v>9396</v>
      </c>
      <c r="E14" s="30">
        <v>10</v>
      </c>
      <c r="F14" s="12" t="s">
        <v>47</v>
      </c>
      <c r="G14" s="13">
        <f t="shared" si="0"/>
        <v>93960</v>
      </c>
    </row>
    <row r="15" spans="1:8" ht="18.75" x14ac:dyDescent="0.25">
      <c r="A15" s="78"/>
      <c r="B15" s="8" t="s">
        <v>56</v>
      </c>
      <c r="C15" s="9" t="s">
        <v>39</v>
      </c>
      <c r="D15" s="11">
        <v>8348.4</v>
      </c>
      <c r="E15" s="30">
        <v>2</v>
      </c>
      <c r="F15" s="12" t="s">
        <v>47</v>
      </c>
      <c r="G15" s="13">
        <f t="shared" si="0"/>
        <v>16696.8</v>
      </c>
    </row>
    <row r="16" spans="1:8" ht="18.75" x14ac:dyDescent="0.25">
      <c r="A16" s="78"/>
      <c r="B16" s="8" t="s">
        <v>57</v>
      </c>
      <c r="C16" s="9" t="s">
        <v>126</v>
      </c>
      <c r="D16" s="11">
        <v>84.94</v>
      </c>
      <c r="E16" s="30">
        <v>40</v>
      </c>
      <c r="F16" s="12" t="s">
        <v>47</v>
      </c>
      <c r="G16" s="13">
        <f t="shared" si="0"/>
        <v>3397.6</v>
      </c>
    </row>
    <row r="17" spans="1:7" ht="37.5" x14ac:dyDescent="0.25">
      <c r="A17" s="78"/>
      <c r="B17" s="8" t="s">
        <v>58</v>
      </c>
      <c r="C17" s="14" t="s">
        <v>42</v>
      </c>
      <c r="D17" s="11">
        <v>45.36</v>
      </c>
      <c r="E17" s="30">
        <v>15</v>
      </c>
      <c r="F17" s="12" t="s">
        <v>47</v>
      </c>
      <c r="G17" s="13">
        <f t="shared" si="0"/>
        <v>680.4</v>
      </c>
    </row>
    <row r="18" spans="1:7" ht="18.75" x14ac:dyDescent="0.25">
      <c r="A18" s="78"/>
      <c r="B18" s="8" t="s">
        <v>93</v>
      </c>
      <c r="C18" s="14" t="s">
        <v>127</v>
      </c>
      <c r="D18" s="11">
        <v>2840.4</v>
      </c>
      <c r="E18" s="30">
        <v>10</v>
      </c>
      <c r="F18" s="12" t="s">
        <v>47</v>
      </c>
      <c r="G18" s="13">
        <f t="shared" si="0"/>
        <v>28404</v>
      </c>
    </row>
    <row r="19" spans="1:7" ht="18.75" x14ac:dyDescent="0.25">
      <c r="A19" s="78"/>
      <c r="B19" s="8" t="s">
        <v>94</v>
      </c>
      <c r="C19" s="14" t="s">
        <v>44</v>
      </c>
      <c r="D19" s="11">
        <v>864</v>
      </c>
      <c r="E19" s="30">
        <v>1</v>
      </c>
      <c r="F19" s="12" t="s">
        <v>47</v>
      </c>
      <c r="G19" s="13">
        <f t="shared" si="0"/>
        <v>864</v>
      </c>
    </row>
    <row r="20" spans="1:7" ht="37.5" x14ac:dyDescent="0.25">
      <c r="A20" s="78"/>
      <c r="B20" s="8" t="s">
        <v>95</v>
      </c>
      <c r="C20" s="9" t="s">
        <v>67</v>
      </c>
      <c r="D20" s="11">
        <v>183.52</v>
      </c>
      <c r="E20" s="30">
        <v>2</v>
      </c>
      <c r="F20" s="12" t="s">
        <v>47</v>
      </c>
      <c r="G20" s="13">
        <f t="shared" si="0"/>
        <v>367.04</v>
      </c>
    </row>
    <row r="21" spans="1:7" ht="37.5" x14ac:dyDescent="0.25">
      <c r="A21" s="78"/>
      <c r="B21" s="8" t="s">
        <v>96</v>
      </c>
      <c r="C21" s="9" t="s">
        <v>20</v>
      </c>
      <c r="D21" s="11">
        <v>818.65</v>
      </c>
      <c r="E21" s="30">
        <v>40</v>
      </c>
      <c r="F21" s="12" t="s">
        <v>47</v>
      </c>
      <c r="G21" s="13">
        <f t="shared" si="0"/>
        <v>32746</v>
      </c>
    </row>
    <row r="22" spans="1:7" ht="18.75" x14ac:dyDescent="0.25">
      <c r="A22" s="78"/>
      <c r="B22" s="8" t="s">
        <v>97</v>
      </c>
      <c r="C22" s="9" t="s">
        <v>21</v>
      </c>
      <c r="D22" s="16">
        <v>818.65</v>
      </c>
      <c r="E22" s="30">
        <v>30</v>
      </c>
      <c r="F22" s="12" t="s">
        <v>47</v>
      </c>
      <c r="G22" s="13">
        <f t="shared" si="0"/>
        <v>24559.5</v>
      </c>
    </row>
    <row r="23" spans="1:7" ht="18.75" x14ac:dyDescent="0.25">
      <c r="A23" s="78"/>
      <c r="B23" s="8" t="s">
        <v>98</v>
      </c>
      <c r="C23" s="9" t="s">
        <v>22</v>
      </c>
      <c r="D23" s="16">
        <v>5400</v>
      </c>
      <c r="E23" s="30">
        <v>2</v>
      </c>
      <c r="F23" s="12" t="s">
        <v>47</v>
      </c>
      <c r="G23" s="13">
        <f t="shared" si="0"/>
        <v>10800</v>
      </c>
    </row>
    <row r="24" spans="1:7" ht="18.75" x14ac:dyDescent="0.25">
      <c r="A24" s="78"/>
      <c r="B24" s="8" t="s">
        <v>99</v>
      </c>
      <c r="C24" s="9" t="s">
        <v>2</v>
      </c>
      <c r="D24" s="13">
        <v>16982.3</v>
      </c>
      <c r="E24" s="30">
        <v>7</v>
      </c>
      <c r="F24" s="12" t="s">
        <v>47</v>
      </c>
      <c r="G24" s="13">
        <f t="shared" si="0"/>
        <v>118876.09999999999</v>
      </c>
    </row>
    <row r="25" spans="1:7" ht="18.75" x14ac:dyDescent="0.25">
      <c r="A25" s="78"/>
      <c r="B25" s="8" t="s">
        <v>100</v>
      </c>
      <c r="C25" s="9" t="s">
        <v>65</v>
      </c>
      <c r="D25" s="11">
        <v>3888</v>
      </c>
      <c r="E25" s="30">
        <v>25</v>
      </c>
      <c r="F25" s="12" t="s">
        <v>47</v>
      </c>
      <c r="G25" s="13">
        <f t="shared" si="0"/>
        <v>97200</v>
      </c>
    </row>
    <row r="26" spans="1:7" ht="18.75" x14ac:dyDescent="0.25">
      <c r="A26" s="78"/>
      <c r="B26" s="8" t="s">
        <v>101</v>
      </c>
      <c r="C26" s="9" t="s">
        <v>2</v>
      </c>
      <c r="D26" s="11">
        <v>16982.3</v>
      </c>
      <c r="E26" s="30">
        <v>4</v>
      </c>
      <c r="F26" s="12" t="s">
        <v>47</v>
      </c>
      <c r="G26" s="13">
        <f t="shared" si="0"/>
        <v>67929.2</v>
      </c>
    </row>
    <row r="27" spans="1:7" ht="37.5" x14ac:dyDescent="0.25">
      <c r="A27" s="78"/>
      <c r="B27" s="8" t="s">
        <v>102</v>
      </c>
      <c r="C27" s="9" t="s">
        <v>74</v>
      </c>
      <c r="D27" s="11">
        <v>183.52</v>
      </c>
      <c r="E27" s="30">
        <v>40</v>
      </c>
      <c r="F27" s="12" t="s">
        <v>47</v>
      </c>
      <c r="G27" s="13">
        <f t="shared" si="0"/>
        <v>7340.8</v>
      </c>
    </row>
    <row r="28" spans="1:7" ht="18.75" x14ac:dyDescent="0.25">
      <c r="A28" s="78"/>
      <c r="B28" s="8" t="s">
        <v>103</v>
      </c>
      <c r="C28" s="9" t="s">
        <v>59</v>
      </c>
      <c r="D28" s="11">
        <v>5292</v>
      </c>
      <c r="E28" s="30">
        <v>5</v>
      </c>
      <c r="F28" s="12" t="s">
        <v>47</v>
      </c>
      <c r="G28" s="13">
        <f t="shared" si="0"/>
        <v>26460</v>
      </c>
    </row>
    <row r="29" spans="1:7" ht="18.75" x14ac:dyDescent="0.25">
      <c r="A29" s="78"/>
      <c r="B29" s="8" t="s">
        <v>104</v>
      </c>
      <c r="C29" s="9" t="s">
        <v>68</v>
      </c>
      <c r="D29" s="11">
        <v>79.92</v>
      </c>
      <c r="E29" s="30">
        <v>40</v>
      </c>
      <c r="F29" s="12" t="s">
        <v>47</v>
      </c>
      <c r="G29" s="13">
        <f t="shared" si="0"/>
        <v>3196.8</v>
      </c>
    </row>
    <row r="30" spans="1:7" ht="18.75" x14ac:dyDescent="0.25">
      <c r="A30" s="78"/>
      <c r="B30" s="8" t="s">
        <v>105</v>
      </c>
      <c r="C30" s="9" t="s">
        <v>10</v>
      </c>
      <c r="D30" s="11">
        <v>9936</v>
      </c>
      <c r="E30" s="30">
        <v>6</v>
      </c>
      <c r="F30" s="12" t="s">
        <v>47</v>
      </c>
      <c r="G30" s="13">
        <f t="shared" si="0"/>
        <v>59616</v>
      </c>
    </row>
    <row r="31" spans="1:7" ht="18.75" x14ac:dyDescent="0.25">
      <c r="A31" s="78"/>
      <c r="B31" s="8" t="s">
        <v>106</v>
      </c>
      <c r="C31" s="9" t="s">
        <v>75</v>
      </c>
      <c r="D31" s="11">
        <v>14747.7</v>
      </c>
      <c r="E31" s="30">
        <v>1</v>
      </c>
      <c r="F31" s="12" t="s">
        <v>47</v>
      </c>
      <c r="G31" s="13">
        <f t="shared" si="0"/>
        <v>14747.7</v>
      </c>
    </row>
    <row r="32" spans="1:7" ht="18.75" x14ac:dyDescent="0.25">
      <c r="A32" s="78"/>
      <c r="B32" s="8" t="s">
        <v>107</v>
      </c>
      <c r="C32" s="9" t="s">
        <v>7</v>
      </c>
      <c r="D32" s="11">
        <v>572.55999999999995</v>
      </c>
      <c r="E32" s="30">
        <v>50</v>
      </c>
      <c r="F32" s="12" t="s">
        <v>47</v>
      </c>
      <c r="G32" s="13">
        <f t="shared" si="0"/>
        <v>28627.999999999996</v>
      </c>
    </row>
    <row r="33" spans="1:14" ht="37.5" x14ac:dyDescent="0.25">
      <c r="A33" s="78"/>
      <c r="B33" s="8" t="s">
        <v>108</v>
      </c>
      <c r="C33" s="9" t="s">
        <v>66</v>
      </c>
      <c r="D33" s="16">
        <v>1318.2</v>
      </c>
      <c r="E33" s="30">
        <v>1</v>
      </c>
      <c r="F33" s="12" t="s">
        <v>47</v>
      </c>
      <c r="G33" s="13">
        <f t="shared" si="0"/>
        <v>1318.2</v>
      </c>
    </row>
    <row r="34" spans="1:14" ht="18.75" x14ac:dyDescent="0.25">
      <c r="A34" s="78"/>
      <c r="B34" s="8" t="s">
        <v>109</v>
      </c>
      <c r="C34" s="9" t="s">
        <v>77</v>
      </c>
      <c r="D34" s="11">
        <v>24439.8</v>
      </c>
      <c r="E34" s="30">
        <v>1</v>
      </c>
      <c r="F34" s="12" t="s">
        <v>47</v>
      </c>
      <c r="G34" s="13">
        <f t="shared" si="0"/>
        <v>24439.8</v>
      </c>
    </row>
    <row r="35" spans="1:14" ht="18.75" x14ac:dyDescent="0.25">
      <c r="A35" s="78"/>
      <c r="B35" s="8" t="s">
        <v>110</v>
      </c>
      <c r="C35" s="9" t="s">
        <v>83</v>
      </c>
      <c r="D35" s="11">
        <v>437.4</v>
      </c>
      <c r="E35" s="30">
        <v>25</v>
      </c>
      <c r="F35" s="12" t="s">
        <v>47</v>
      </c>
      <c r="G35" s="13">
        <f t="shared" si="0"/>
        <v>10935</v>
      </c>
    </row>
    <row r="36" spans="1:14" ht="18.75" x14ac:dyDescent="0.25">
      <c r="A36" s="78"/>
      <c r="B36" s="8" t="s">
        <v>111</v>
      </c>
      <c r="C36" s="9" t="s">
        <v>85</v>
      </c>
      <c r="D36" s="11">
        <v>0</v>
      </c>
      <c r="E36" s="30">
        <v>5</v>
      </c>
      <c r="F36" s="12" t="s">
        <v>47</v>
      </c>
      <c r="G36" s="13">
        <f t="shared" si="0"/>
        <v>0</v>
      </c>
    </row>
    <row r="37" spans="1:14" ht="18.75" x14ac:dyDescent="0.25">
      <c r="A37" s="78"/>
      <c r="B37" s="8" t="s">
        <v>112</v>
      </c>
      <c r="C37" s="9" t="s">
        <v>87</v>
      </c>
      <c r="D37" s="11">
        <v>0</v>
      </c>
      <c r="E37" s="30">
        <v>1</v>
      </c>
      <c r="F37" s="12" t="s">
        <v>47</v>
      </c>
      <c r="G37" s="13">
        <f t="shared" si="0"/>
        <v>0</v>
      </c>
    </row>
    <row r="38" spans="1:14" ht="18.75" x14ac:dyDescent="0.25">
      <c r="A38" s="78"/>
      <c r="B38" s="8" t="s">
        <v>113</v>
      </c>
      <c r="C38" s="9" t="s">
        <v>89</v>
      </c>
      <c r="D38" s="11">
        <v>0</v>
      </c>
      <c r="E38" s="30">
        <v>12</v>
      </c>
      <c r="F38" s="12" t="s">
        <v>47</v>
      </c>
      <c r="G38" s="13">
        <f t="shared" si="0"/>
        <v>0</v>
      </c>
    </row>
    <row r="39" spans="1:14" ht="18.75" x14ac:dyDescent="0.25">
      <c r="A39" s="78"/>
      <c r="B39" s="8" t="s">
        <v>114</v>
      </c>
      <c r="C39" s="17" t="s">
        <v>90</v>
      </c>
      <c r="D39" s="16">
        <v>0</v>
      </c>
      <c r="E39" s="31">
        <v>2</v>
      </c>
      <c r="F39" s="12" t="s">
        <v>47</v>
      </c>
      <c r="G39" s="13">
        <f t="shared" si="0"/>
        <v>0</v>
      </c>
    </row>
    <row r="40" spans="1:14" ht="18.75" x14ac:dyDescent="0.25">
      <c r="A40" s="78"/>
      <c r="B40" s="8" t="s">
        <v>115</v>
      </c>
      <c r="C40" s="17" t="s">
        <v>30</v>
      </c>
      <c r="D40" s="16">
        <v>9936</v>
      </c>
      <c r="E40" s="31">
        <v>6</v>
      </c>
      <c r="F40" s="12" t="s">
        <v>47</v>
      </c>
      <c r="G40" s="13">
        <f t="shared" si="0"/>
        <v>59616</v>
      </c>
    </row>
    <row r="41" spans="1:14" ht="18.75" x14ac:dyDescent="0.25">
      <c r="B41" s="66" t="s">
        <v>33</v>
      </c>
      <c r="C41" s="67"/>
      <c r="D41" s="67"/>
      <c r="E41" s="67"/>
      <c r="F41" s="68"/>
      <c r="G41" s="18">
        <f>SUM(G7:G40)</f>
        <v>2306670.2800000003</v>
      </c>
    </row>
    <row r="42" spans="1:14" ht="18.75" x14ac:dyDescent="0.3">
      <c r="C42" s="2"/>
      <c r="D42" s="3"/>
      <c r="E42" s="29"/>
      <c r="F42" s="2"/>
      <c r="G42" s="2"/>
      <c r="H42" s="2"/>
    </row>
    <row r="43" spans="1:14" ht="18.75" x14ac:dyDescent="0.3">
      <c r="A43" s="62" t="s">
        <v>239</v>
      </c>
      <c r="B43" s="8" t="s">
        <v>116</v>
      </c>
      <c r="C43" s="17" t="s">
        <v>242</v>
      </c>
      <c r="D43" s="16">
        <v>54000</v>
      </c>
      <c r="E43" s="31">
        <v>1</v>
      </c>
      <c r="F43" s="37" t="s">
        <v>182</v>
      </c>
      <c r="G43" s="13">
        <f>E43*D43</f>
        <v>54000</v>
      </c>
      <c r="H43" s="2"/>
      <c r="N43" s="35"/>
    </row>
    <row r="44" spans="1:14" ht="18.75" x14ac:dyDescent="0.25">
      <c r="A44" s="63"/>
      <c r="B44" s="8" t="s">
        <v>117</v>
      </c>
      <c r="C44" s="17" t="s">
        <v>245</v>
      </c>
      <c r="D44" s="16">
        <v>4077.54</v>
      </c>
      <c r="E44" s="31">
        <v>10</v>
      </c>
      <c r="F44" s="12" t="s">
        <v>182</v>
      </c>
      <c r="G44" s="13">
        <f t="shared" ref="G44:G69" si="1">E44*D44</f>
        <v>40775.4</v>
      </c>
    </row>
    <row r="45" spans="1:14" ht="18.75" x14ac:dyDescent="0.25">
      <c r="A45" s="63"/>
      <c r="B45" s="8" t="s">
        <v>119</v>
      </c>
      <c r="C45" s="17" t="s">
        <v>305</v>
      </c>
      <c r="D45" s="16">
        <v>4014</v>
      </c>
      <c r="E45" s="31">
        <v>20</v>
      </c>
      <c r="F45" s="12" t="s">
        <v>182</v>
      </c>
      <c r="G45" s="13">
        <f t="shared" si="1"/>
        <v>80280</v>
      </c>
      <c r="N45" s="35"/>
    </row>
    <row r="46" spans="1:14" ht="18.75" x14ac:dyDescent="0.25">
      <c r="A46" s="63"/>
      <c r="B46" s="8" t="s">
        <v>185</v>
      </c>
      <c r="C46" s="17" t="s">
        <v>139</v>
      </c>
      <c r="D46" s="16">
        <v>777.6</v>
      </c>
      <c r="E46" s="31">
        <v>10</v>
      </c>
      <c r="F46" s="12" t="s">
        <v>182</v>
      </c>
      <c r="G46" s="13">
        <f t="shared" si="1"/>
        <v>7776</v>
      </c>
      <c r="N46" s="35"/>
    </row>
    <row r="47" spans="1:14" ht="18.75" x14ac:dyDescent="0.25">
      <c r="A47" s="63"/>
      <c r="B47" s="8" t="s">
        <v>186</v>
      </c>
      <c r="C47" s="17" t="s">
        <v>252</v>
      </c>
      <c r="D47" s="16">
        <v>30.75</v>
      </c>
      <c r="E47" s="31">
        <v>2</v>
      </c>
      <c r="F47" s="12" t="s">
        <v>182</v>
      </c>
      <c r="G47" s="13">
        <f t="shared" si="1"/>
        <v>61.5</v>
      </c>
    </row>
    <row r="48" spans="1:14" ht="18.75" x14ac:dyDescent="0.25">
      <c r="A48" s="63"/>
      <c r="B48" s="8" t="s">
        <v>187</v>
      </c>
      <c r="C48" s="17" t="s">
        <v>141</v>
      </c>
      <c r="D48" s="16">
        <v>621.03</v>
      </c>
      <c r="E48" s="31">
        <v>1</v>
      </c>
      <c r="F48" s="12" t="s">
        <v>182</v>
      </c>
      <c r="G48" s="13">
        <f t="shared" si="1"/>
        <v>621.03</v>
      </c>
    </row>
    <row r="49" spans="1:14" ht="18.75" x14ac:dyDescent="0.25">
      <c r="A49" s="63"/>
      <c r="B49" s="8" t="s">
        <v>188</v>
      </c>
      <c r="C49" s="17" t="s">
        <v>274</v>
      </c>
      <c r="D49" s="16">
        <v>355.47</v>
      </c>
      <c r="E49" s="31">
        <v>1</v>
      </c>
      <c r="F49" s="12" t="s">
        <v>182</v>
      </c>
      <c r="G49" s="13">
        <f t="shared" si="1"/>
        <v>355.47</v>
      </c>
    </row>
    <row r="50" spans="1:14" ht="18.75" x14ac:dyDescent="0.25">
      <c r="A50" s="63"/>
      <c r="B50" s="8" t="s">
        <v>189</v>
      </c>
      <c r="C50" s="17" t="s">
        <v>255</v>
      </c>
      <c r="D50" s="16">
        <v>184.5</v>
      </c>
      <c r="E50" s="31">
        <v>30</v>
      </c>
      <c r="F50" s="12" t="s">
        <v>182</v>
      </c>
      <c r="G50" s="13">
        <f t="shared" si="1"/>
        <v>5535</v>
      </c>
    </row>
    <row r="51" spans="1:14" ht="18.75" x14ac:dyDescent="0.25">
      <c r="A51" s="63"/>
      <c r="B51" s="8" t="s">
        <v>190</v>
      </c>
      <c r="C51" s="17" t="s">
        <v>372</v>
      </c>
      <c r="D51" s="16">
        <v>676.5</v>
      </c>
      <c r="E51" s="31">
        <v>10</v>
      </c>
      <c r="F51" s="12" t="s">
        <v>182</v>
      </c>
      <c r="G51" s="13">
        <f t="shared" si="1"/>
        <v>6765</v>
      </c>
    </row>
    <row r="52" spans="1:14" ht="18.75" x14ac:dyDescent="0.25">
      <c r="A52" s="63"/>
      <c r="B52" s="8" t="s">
        <v>191</v>
      </c>
      <c r="C52" s="17" t="s">
        <v>142</v>
      </c>
      <c r="D52" s="16">
        <v>338.25</v>
      </c>
      <c r="E52" s="31">
        <v>10</v>
      </c>
      <c r="F52" s="12" t="s">
        <v>182</v>
      </c>
      <c r="G52" s="13">
        <f t="shared" si="1"/>
        <v>3382.5</v>
      </c>
    </row>
    <row r="53" spans="1:14" ht="18.75" x14ac:dyDescent="0.25">
      <c r="A53" s="63"/>
      <c r="B53" s="8" t="s">
        <v>192</v>
      </c>
      <c r="C53" s="17" t="s">
        <v>143</v>
      </c>
      <c r="D53" s="16">
        <v>184.5</v>
      </c>
      <c r="E53" s="31">
        <v>15</v>
      </c>
      <c r="F53" s="12" t="s">
        <v>182</v>
      </c>
      <c r="G53" s="13">
        <f t="shared" si="1"/>
        <v>2767.5</v>
      </c>
    </row>
    <row r="54" spans="1:14" ht="18.75" x14ac:dyDescent="0.25">
      <c r="A54" s="63"/>
      <c r="B54" s="8" t="s">
        <v>193</v>
      </c>
      <c r="C54" s="17" t="s">
        <v>164</v>
      </c>
      <c r="D54" s="16">
        <v>184.5</v>
      </c>
      <c r="E54" s="31">
        <v>1</v>
      </c>
      <c r="F54" s="12" t="s">
        <v>182</v>
      </c>
      <c r="G54" s="13">
        <f t="shared" si="1"/>
        <v>184.5</v>
      </c>
    </row>
    <row r="55" spans="1:14" ht="18.75" x14ac:dyDescent="0.25">
      <c r="A55" s="63"/>
      <c r="B55" s="8" t="s">
        <v>194</v>
      </c>
      <c r="C55" s="17" t="s">
        <v>373</v>
      </c>
      <c r="D55" s="16">
        <v>226800</v>
      </c>
      <c r="E55" s="31">
        <v>1</v>
      </c>
      <c r="F55" s="12" t="s">
        <v>182</v>
      </c>
      <c r="G55" s="13">
        <f t="shared" si="1"/>
        <v>226800</v>
      </c>
      <c r="N55" s="35"/>
    </row>
    <row r="56" spans="1:14" ht="18.75" x14ac:dyDescent="0.25">
      <c r="A56" s="63"/>
      <c r="B56" s="8" t="s">
        <v>195</v>
      </c>
      <c r="C56" s="17" t="s">
        <v>167</v>
      </c>
      <c r="D56" s="16">
        <v>6.48</v>
      </c>
      <c r="E56" s="31">
        <v>1</v>
      </c>
      <c r="F56" s="12" t="s">
        <v>182</v>
      </c>
      <c r="G56" s="13">
        <f t="shared" si="1"/>
        <v>6.48</v>
      </c>
    </row>
    <row r="57" spans="1:14" ht="18.75" x14ac:dyDescent="0.25">
      <c r="A57" s="63"/>
      <c r="B57" s="8" t="s">
        <v>196</v>
      </c>
      <c r="C57" s="17" t="s">
        <v>168</v>
      </c>
      <c r="D57" s="16">
        <v>4.21</v>
      </c>
      <c r="E57" s="31">
        <v>2</v>
      </c>
      <c r="F57" s="12" t="s">
        <v>182</v>
      </c>
      <c r="G57" s="13">
        <f t="shared" si="1"/>
        <v>8.42</v>
      </c>
    </row>
    <row r="58" spans="1:14" ht="18.75" x14ac:dyDescent="0.25">
      <c r="A58" s="63"/>
      <c r="B58" s="8" t="s">
        <v>197</v>
      </c>
      <c r="C58" s="17" t="s">
        <v>266</v>
      </c>
      <c r="D58" s="16">
        <v>11340</v>
      </c>
      <c r="E58" s="31">
        <v>2</v>
      </c>
      <c r="F58" s="12" t="s">
        <v>182</v>
      </c>
      <c r="G58" s="13">
        <f t="shared" si="1"/>
        <v>22680</v>
      </c>
      <c r="N58" s="35"/>
    </row>
    <row r="59" spans="1:14" ht="18.75" x14ac:dyDescent="0.25">
      <c r="A59" s="63"/>
      <c r="B59" s="8" t="s">
        <v>198</v>
      </c>
      <c r="C59" s="17" t="s">
        <v>46</v>
      </c>
      <c r="D59" s="16">
        <v>22210</v>
      </c>
      <c r="E59" s="31">
        <v>2</v>
      </c>
      <c r="F59" s="12" t="s">
        <v>182</v>
      </c>
      <c r="G59" s="13">
        <f t="shared" si="1"/>
        <v>44420</v>
      </c>
      <c r="N59" s="35"/>
    </row>
    <row r="60" spans="1:14" ht="18.75" x14ac:dyDescent="0.25">
      <c r="A60" s="63"/>
      <c r="B60" s="8" t="s">
        <v>199</v>
      </c>
      <c r="C60" s="17" t="s">
        <v>169</v>
      </c>
      <c r="D60" s="16">
        <v>288</v>
      </c>
      <c r="E60" s="31">
        <v>1</v>
      </c>
      <c r="F60" s="12" t="s">
        <v>182</v>
      </c>
      <c r="G60" s="13">
        <f t="shared" si="1"/>
        <v>288</v>
      </c>
    </row>
    <row r="61" spans="1:14" ht="18.75" x14ac:dyDescent="0.25">
      <c r="A61" s="63"/>
      <c r="B61" s="8" t="s">
        <v>200</v>
      </c>
      <c r="C61" s="17" t="s">
        <v>171</v>
      </c>
      <c r="D61" s="16">
        <v>0.16</v>
      </c>
      <c r="E61" s="31">
        <v>1</v>
      </c>
      <c r="F61" s="12" t="s">
        <v>182</v>
      </c>
      <c r="G61" s="13">
        <f t="shared" si="1"/>
        <v>0.16</v>
      </c>
    </row>
    <row r="62" spans="1:14" ht="18.75" x14ac:dyDescent="0.25">
      <c r="A62" s="63"/>
      <c r="B62" s="8" t="s">
        <v>201</v>
      </c>
      <c r="C62" s="17" t="s">
        <v>172</v>
      </c>
      <c r="D62" s="16">
        <v>0.13</v>
      </c>
      <c r="E62" s="31">
        <v>2</v>
      </c>
      <c r="F62" s="12" t="s">
        <v>182</v>
      </c>
      <c r="G62" s="13">
        <f t="shared" si="1"/>
        <v>0.26</v>
      </c>
    </row>
    <row r="63" spans="1:14" ht="18.75" x14ac:dyDescent="0.25">
      <c r="A63" s="63"/>
      <c r="B63" s="8" t="s">
        <v>202</v>
      </c>
      <c r="C63" s="17" t="s">
        <v>173</v>
      </c>
      <c r="D63" s="16">
        <v>380</v>
      </c>
      <c r="E63" s="31">
        <v>4</v>
      </c>
      <c r="F63" s="12" t="s">
        <v>182</v>
      </c>
      <c r="G63" s="13">
        <f t="shared" si="1"/>
        <v>1520</v>
      </c>
      <c r="N63" s="35"/>
    </row>
    <row r="64" spans="1:14" ht="18.75" x14ac:dyDescent="0.25">
      <c r="A64" s="63"/>
      <c r="B64" s="8" t="s">
        <v>203</v>
      </c>
      <c r="C64" s="17" t="s">
        <v>175</v>
      </c>
      <c r="D64" s="16">
        <v>495.58</v>
      </c>
      <c r="E64" s="31">
        <v>10</v>
      </c>
      <c r="F64" s="12" t="s">
        <v>182</v>
      </c>
      <c r="G64" s="13">
        <f t="shared" si="1"/>
        <v>4955.8</v>
      </c>
      <c r="N64" s="35"/>
    </row>
    <row r="65" spans="1:7" ht="18.75" x14ac:dyDescent="0.25">
      <c r="A65" s="63"/>
      <c r="B65" s="8" t="s">
        <v>204</v>
      </c>
      <c r="C65" s="17" t="s">
        <v>68</v>
      </c>
      <c r="D65" s="16">
        <v>79.92</v>
      </c>
      <c r="E65" s="31">
        <v>10</v>
      </c>
      <c r="F65" s="12" t="s">
        <v>182</v>
      </c>
      <c r="G65" s="13">
        <f t="shared" si="1"/>
        <v>799.2</v>
      </c>
    </row>
    <row r="66" spans="1:7" ht="18.75" x14ac:dyDescent="0.25">
      <c r="A66" s="63"/>
      <c r="B66" s="8" t="s">
        <v>205</v>
      </c>
      <c r="C66" s="17" t="s">
        <v>176</v>
      </c>
      <c r="D66" s="16">
        <v>41700</v>
      </c>
      <c r="E66" s="31">
        <v>1</v>
      </c>
      <c r="F66" s="12" t="s">
        <v>182</v>
      </c>
      <c r="G66" s="13">
        <f t="shared" si="1"/>
        <v>41700</v>
      </c>
    </row>
    <row r="67" spans="1:7" ht="18.75" x14ac:dyDescent="0.25">
      <c r="A67" s="63"/>
      <c r="B67" s="8" t="s">
        <v>206</v>
      </c>
      <c r="C67" s="17" t="s">
        <v>287</v>
      </c>
      <c r="D67" s="16">
        <v>145.80000000000001</v>
      </c>
      <c r="E67" s="31">
        <v>3</v>
      </c>
      <c r="F67" s="12" t="s">
        <v>182</v>
      </c>
      <c r="G67" s="13">
        <f t="shared" si="1"/>
        <v>437.40000000000003</v>
      </c>
    </row>
    <row r="68" spans="1:7" ht="18.75" x14ac:dyDescent="0.25">
      <c r="A68" s="63"/>
      <c r="B68" s="8" t="s">
        <v>207</v>
      </c>
      <c r="C68" s="17" t="s">
        <v>180</v>
      </c>
      <c r="D68" s="16">
        <v>900</v>
      </c>
      <c r="E68" s="31">
        <v>1</v>
      </c>
      <c r="F68" s="12" t="s">
        <v>182</v>
      </c>
      <c r="G68" s="13">
        <f t="shared" si="1"/>
        <v>900</v>
      </c>
    </row>
    <row r="69" spans="1:7" ht="18.75" x14ac:dyDescent="0.25">
      <c r="A69" s="63"/>
      <c r="B69" s="8" t="s">
        <v>208</v>
      </c>
      <c r="C69" s="17" t="s">
        <v>44</v>
      </c>
      <c r="D69" s="16">
        <v>800</v>
      </c>
      <c r="E69" s="31">
        <v>1</v>
      </c>
      <c r="F69" s="12" t="s">
        <v>182</v>
      </c>
      <c r="G69" s="13">
        <f t="shared" si="1"/>
        <v>800</v>
      </c>
    </row>
    <row r="70" spans="1:7" ht="18.75" x14ac:dyDescent="0.25">
      <c r="B70" s="66" t="s">
        <v>33</v>
      </c>
      <c r="C70" s="67"/>
      <c r="D70" s="67"/>
      <c r="E70" s="67"/>
      <c r="F70" s="68"/>
      <c r="G70" s="18">
        <f>SUM(G43:G69)</f>
        <v>547819.62</v>
      </c>
    </row>
    <row r="71" spans="1:7" ht="15.75" thickBot="1" x14ac:dyDescent="0.3"/>
    <row r="72" spans="1:7" ht="24" thickBot="1" x14ac:dyDescent="0.4">
      <c r="B72" s="64" t="s">
        <v>241</v>
      </c>
      <c r="C72" s="65"/>
      <c r="D72" s="65"/>
      <c r="E72" s="65"/>
      <c r="F72" s="65"/>
      <c r="G72" s="39">
        <f>G70+G41</f>
        <v>2854489.9000000004</v>
      </c>
    </row>
  </sheetData>
  <sheetProtection algorithmName="SHA-512" hashValue="5hhomgBpis7tKWo321pQThf08wkApmzcyBqEaCLibtLyWTlpe3P6VxflXpZRkyFx4Zv5wFaaAwqW9UBEJ7UTRA==" saltValue="CIlQ4CzuaBm1rOW5UXtHew==" spinCount="100000" sheet="1" objects="1" scenarios="1" selectLockedCells="1" selectUnlockedCells="1"/>
  <mergeCells count="8">
    <mergeCell ref="A43:A69"/>
    <mergeCell ref="A7:A40"/>
    <mergeCell ref="B72:F72"/>
    <mergeCell ref="B4:G4"/>
    <mergeCell ref="B1:G1"/>
    <mergeCell ref="B2:G2"/>
    <mergeCell ref="B41:F41"/>
    <mergeCell ref="B70:F70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93"/>
  <sheetViews>
    <sheetView workbookViewId="0">
      <selection activeCell="C10" sqref="C10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430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x14ac:dyDescent="0.25">
      <c r="A8" s="71" t="s">
        <v>288</v>
      </c>
      <c r="B8" s="8" t="s">
        <v>48</v>
      </c>
      <c r="C8" s="14" t="s">
        <v>13</v>
      </c>
      <c r="D8" s="15">
        <v>18390.240000000002</v>
      </c>
      <c r="E8" s="30">
        <v>1</v>
      </c>
      <c r="F8" s="12" t="s">
        <v>47</v>
      </c>
      <c r="G8" s="13">
        <f t="shared" ref="G8:G32" si="0">E8*D8</f>
        <v>18390.240000000002</v>
      </c>
    </row>
    <row r="9" spans="1:8" ht="18.75" x14ac:dyDescent="0.25">
      <c r="A9" s="78"/>
      <c r="B9" s="8" t="s">
        <v>49</v>
      </c>
      <c r="C9" s="9" t="s">
        <v>14</v>
      </c>
      <c r="D9" s="11">
        <v>41106</v>
      </c>
      <c r="E9" s="30">
        <v>9</v>
      </c>
      <c r="F9" s="12" t="s">
        <v>47</v>
      </c>
      <c r="G9" s="13">
        <f t="shared" si="0"/>
        <v>369954</v>
      </c>
    </row>
    <row r="10" spans="1:8" ht="18.75" x14ac:dyDescent="0.25">
      <c r="A10" s="78"/>
      <c r="B10" s="8" t="s">
        <v>50</v>
      </c>
      <c r="C10" s="9" t="s">
        <v>4</v>
      </c>
      <c r="D10" s="11">
        <v>40799.1</v>
      </c>
      <c r="E10" s="30">
        <v>1</v>
      </c>
      <c r="F10" s="12" t="s">
        <v>47</v>
      </c>
      <c r="G10" s="13">
        <f t="shared" si="0"/>
        <v>40799.1</v>
      </c>
    </row>
    <row r="11" spans="1:8" ht="18.75" x14ac:dyDescent="0.25">
      <c r="A11" s="78"/>
      <c r="B11" s="8" t="s">
        <v>51</v>
      </c>
      <c r="C11" s="9" t="s">
        <v>5</v>
      </c>
      <c r="D11" s="11">
        <v>80811</v>
      </c>
      <c r="E11" s="30">
        <v>1</v>
      </c>
      <c r="F11" s="12" t="s">
        <v>47</v>
      </c>
      <c r="G11" s="13">
        <f t="shared" si="0"/>
        <v>80811</v>
      </c>
    </row>
    <row r="12" spans="1:8" ht="18.75" x14ac:dyDescent="0.25">
      <c r="A12" s="78"/>
      <c r="B12" s="8" t="s">
        <v>52</v>
      </c>
      <c r="C12" s="9" t="s">
        <v>18</v>
      </c>
      <c r="D12" s="11">
        <v>0</v>
      </c>
      <c r="E12" s="30">
        <v>1</v>
      </c>
      <c r="F12" s="12" t="s">
        <v>47</v>
      </c>
      <c r="G12" s="13">
        <f t="shared" ref="G12:G27" si="1">E12*D12</f>
        <v>0</v>
      </c>
    </row>
    <row r="13" spans="1:8" ht="18.75" x14ac:dyDescent="0.25">
      <c r="A13" s="78"/>
      <c r="B13" s="8" t="s">
        <v>53</v>
      </c>
      <c r="C13" s="9" t="s">
        <v>35</v>
      </c>
      <c r="D13" s="11">
        <v>9396</v>
      </c>
      <c r="E13" s="30">
        <v>10</v>
      </c>
      <c r="F13" s="12" t="s">
        <v>47</v>
      </c>
      <c r="G13" s="13">
        <f t="shared" si="1"/>
        <v>93960</v>
      </c>
    </row>
    <row r="14" spans="1:8" ht="37.5" x14ac:dyDescent="0.25">
      <c r="A14" s="78"/>
      <c r="B14" s="8" t="s">
        <v>54</v>
      </c>
      <c r="C14" s="9" t="s">
        <v>36</v>
      </c>
      <c r="D14" s="11">
        <v>21291.79</v>
      </c>
      <c r="E14" s="30">
        <v>5</v>
      </c>
      <c r="F14" s="12" t="s">
        <v>47</v>
      </c>
      <c r="G14" s="13">
        <f t="shared" si="1"/>
        <v>106458.95000000001</v>
      </c>
    </row>
    <row r="15" spans="1:8" ht="18.75" x14ac:dyDescent="0.25">
      <c r="A15" s="78"/>
      <c r="B15" s="8" t="s">
        <v>55</v>
      </c>
      <c r="C15" s="9" t="s">
        <v>17</v>
      </c>
      <c r="D15" s="11">
        <v>127440</v>
      </c>
      <c r="E15" s="30">
        <v>4</v>
      </c>
      <c r="F15" s="12" t="s">
        <v>47</v>
      </c>
      <c r="G15" s="13">
        <f t="shared" si="1"/>
        <v>509760</v>
      </c>
    </row>
    <row r="16" spans="1:8" ht="18.75" x14ac:dyDescent="0.25">
      <c r="A16" s="78"/>
      <c r="B16" s="8" t="s">
        <v>56</v>
      </c>
      <c r="C16" s="9" t="s">
        <v>37</v>
      </c>
      <c r="D16" s="11">
        <v>57000</v>
      </c>
      <c r="E16" s="30">
        <v>1</v>
      </c>
      <c r="F16" s="12" t="s">
        <v>47</v>
      </c>
      <c r="G16" s="13">
        <f t="shared" si="1"/>
        <v>57000</v>
      </c>
    </row>
    <row r="17" spans="1:7" ht="18.75" x14ac:dyDescent="0.25">
      <c r="A17" s="78"/>
      <c r="B17" s="8" t="s">
        <v>57</v>
      </c>
      <c r="C17" s="9" t="s">
        <v>39</v>
      </c>
      <c r="D17" s="11">
        <v>8348.4</v>
      </c>
      <c r="E17" s="30">
        <v>5</v>
      </c>
      <c r="F17" s="12" t="s">
        <v>47</v>
      </c>
      <c r="G17" s="13">
        <f t="shared" si="1"/>
        <v>41742</v>
      </c>
    </row>
    <row r="18" spans="1:7" ht="18.75" x14ac:dyDescent="0.25">
      <c r="A18" s="78"/>
      <c r="B18" s="8" t="s">
        <v>58</v>
      </c>
      <c r="C18" s="9" t="s">
        <v>126</v>
      </c>
      <c r="D18" s="11">
        <v>84.94</v>
      </c>
      <c r="E18" s="30">
        <v>40</v>
      </c>
      <c r="F18" s="12" t="s">
        <v>47</v>
      </c>
      <c r="G18" s="13">
        <f t="shared" si="1"/>
        <v>3397.6</v>
      </c>
    </row>
    <row r="19" spans="1:7" ht="37.5" x14ac:dyDescent="0.25">
      <c r="A19" s="78"/>
      <c r="B19" s="8" t="s">
        <v>93</v>
      </c>
      <c r="C19" s="14" t="s">
        <v>42</v>
      </c>
      <c r="D19" s="11">
        <v>45.36</v>
      </c>
      <c r="E19" s="30">
        <v>20</v>
      </c>
      <c r="F19" s="12" t="s">
        <v>47</v>
      </c>
      <c r="G19" s="13">
        <f t="shared" si="1"/>
        <v>907.2</v>
      </c>
    </row>
    <row r="20" spans="1:7" ht="18.75" x14ac:dyDescent="0.25">
      <c r="A20" s="78"/>
      <c r="B20" s="8" t="s">
        <v>94</v>
      </c>
      <c r="C20" s="14" t="s">
        <v>127</v>
      </c>
      <c r="D20" s="11">
        <v>2840.4</v>
      </c>
      <c r="E20" s="30">
        <v>20</v>
      </c>
      <c r="F20" s="12" t="s">
        <v>47</v>
      </c>
      <c r="G20" s="13">
        <f t="shared" si="1"/>
        <v>56808</v>
      </c>
    </row>
    <row r="21" spans="1:7" ht="18.75" x14ac:dyDescent="0.25">
      <c r="A21" s="78"/>
      <c r="B21" s="8" t="s">
        <v>95</v>
      </c>
      <c r="C21" s="14" t="s">
        <v>44</v>
      </c>
      <c r="D21" s="11">
        <v>560</v>
      </c>
      <c r="E21" s="30">
        <v>2</v>
      </c>
      <c r="F21" s="12" t="s">
        <v>47</v>
      </c>
      <c r="G21" s="13">
        <f t="shared" si="1"/>
        <v>1120</v>
      </c>
    </row>
    <row r="22" spans="1:7" ht="18.75" x14ac:dyDescent="0.25">
      <c r="A22" s="78"/>
      <c r="B22" s="8" t="s">
        <v>96</v>
      </c>
      <c r="C22" s="9" t="s">
        <v>65</v>
      </c>
      <c r="D22" s="11">
        <v>3888</v>
      </c>
      <c r="E22" s="30">
        <v>30</v>
      </c>
      <c r="F22" s="12" t="s">
        <v>47</v>
      </c>
      <c r="G22" s="13">
        <f t="shared" si="1"/>
        <v>116640</v>
      </c>
    </row>
    <row r="23" spans="1:7" ht="37.5" x14ac:dyDescent="0.25">
      <c r="A23" s="78"/>
      <c r="B23" s="8" t="s">
        <v>97</v>
      </c>
      <c r="C23" s="9" t="s">
        <v>67</v>
      </c>
      <c r="D23" s="11">
        <v>183.52</v>
      </c>
      <c r="E23" s="30">
        <v>52</v>
      </c>
      <c r="F23" s="12" t="s">
        <v>47</v>
      </c>
      <c r="G23" s="13">
        <f t="shared" si="1"/>
        <v>9543.0400000000009</v>
      </c>
    </row>
    <row r="24" spans="1:7" ht="18.75" x14ac:dyDescent="0.25">
      <c r="A24" s="78"/>
      <c r="B24" s="8" t="s">
        <v>98</v>
      </c>
      <c r="C24" s="9" t="s">
        <v>69</v>
      </c>
      <c r="D24" s="11">
        <v>572.55999999999995</v>
      </c>
      <c r="E24" s="30">
        <v>20</v>
      </c>
      <c r="F24" s="12" t="s">
        <v>47</v>
      </c>
      <c r="G24" s="13">
        <f t="shared" si="1"/>
        <v>11451.199999999999</v>
      </c>
    </row>
    <row r="25" spans="1:7" ht="18.75" x14ac:dyDescent="0.25">
      <c r="A25" s="78"/>
      <c r="B25" s="8" t="s">
        <v>99</v>
      </c>
      <c r="C25" s="9" t="s">
        <v>73</v>
      </c>
      <c r="D25" s="11">
        <v>119793.60000000001</v>
      </c>
      <c r="E25" s="30">
        <v>1</v>
      </c>
      <c r="F25" s="12" t="s">
        <v>47</v>
      </c>
      <c r="G25" s="13">
        <f t="shared" si="1"/>
        <v>119793.60000000001</v>
      </c>
    </row>
    <row r="26" spans="1:7" ht="18.75" x14ac:dyDescent="0.25">
      <c r="A26" s="78"/>
      <c r="B26" s="8" t="s">
        <v>100</v>
      </c>
      <c r="C26" s="9" t="s">
        <v>2</v>
      </c>
      <c r="D26" s="11">
        <v>16982.3</v>
      </c>
      <c r="E26" s="30">
        <v>4</v>
      </c>
      <c r="F26" s="12" t="s">
        <v>47</v>
      </c>
      <c r="G26" s="13">
        <f t="shared" si="1"/>
        <v>67929.2</v>
      </c>
    </row>
    <row r="27" spans="1:7" ht="37.5" x14ac:dyDescent="0.25">
      <c r="A27" s="78"/>
      <c r="B27" s="8" t="s">
        <v>101</v>
      </c>
      <c r="C27" s="9" t="s">
        <v>74</v>
      </c>
      <c r="D27" s="11">
        <v>183.52</v>
      </c>
      <c r="E27" s="30">
        <v>30</v>
      </c>
      <c r="F27" s="12" t="s">
        <v>47</v>
      </c>
      <c r="G27" s="13">
        <f t="shared" si="1"/>
        <v>5505.6</v>
      </c>
    </row>
    <row r="28" spans="1:7" ht="18.75" x14ac:dyDescent="0.25">
      <c r="A28" s="78"/>
      <c r="B28" s="8" t="s">
        <v>102</v>
      </c>
      <c r="C28" s="9" t="s">
        <v>85</v>
      </c>
      <c r="D28" s="11">
        <v>0</v>
      </c>
      <c r="E28" s="30">
        <v>4</v>
      </c>
      <c r="F28" s="12" t="s">
        <v>47</v>
      </c>
      <c r="G28" s="13">
        <f t="shared" si="0"/>
        <v>0</v>
      </c>
    </row>
    <row r="29" spans="1:7" ht="18.75" x14ac:dyDescent="0.25">
      <c r="A29" s="78"/>
      <c r="B29" s="8" t="s">
        <v>103</v>
      </c>
      <c r="C29" s="9" t="s">
        <v>86</v>
      </c>
      <c r="D29" s="11">
        <v>0</v>
      </c>
      <c r="E29" s="30">
        <v>1</v>
      </c>
      <c r="F29" s="12" t="s">
        <v>47</v>
      </c>
      <c r="G29" s="13">
        <f t="shared" si="0"/>
        <v>0</v>
      </c>
    </row>
    <row r="30" spans="1:7" ht="18.75" x14ac:dyDescent="0.25">
      <c r="A30" s="78"/>
      <c r="B30" s="8" t="s">
        <v>104</v>
      </c>
      <c r="C30" s="9" t="s">
        <v>87</v>
      </c>
      <c r="D30" s="11">
        <v>0</v>
      </c>
      <c r="E30" s="30">
        <v>1</v>
      </c>
      <c r="F30" s="12" t="s">
        <v>47</v>
      </c>
      <c r="G30" s="13">
        <f t="shared" si="0"/>
        <v>0</v>
      </c>
    </row>
    <row r="31" spans="1:7" ht="18.75" x14ac:dyDescent="0.25">
      <c r="A31" s="78"/>
      <c r="B31" s="8" t="s">
        <v>105</v>
      </c>
      <c r="C31" s="9" t="s">
        <v>89</v>
      </c>
      <c r="D31" s="11">
        <v>0</v>
      </c>
      <c r="E31" s="30">
        <v>2</v>
      </c>
      <c r="F31" s="12" t="s">
        <v>47</v>
      </c>
      <c r="G31" s="13">
        <f t="shared" si="0"/>
        <v>0</v>
      </c>
    </row>
    <row r="32" spans="1:7" ht="18.75" x14ac:dyDescent="0.25">
      <c r="A32" s="78"/>
      <c r="B32" s="8" t="s">
        <v>106</v>
      </c>
      <c r="C32" s="17" t="s">
        <v>90</v>
      </c>
      <c r="D32" s="16">
        <v>0</v>
      </c>
      <c r="E32" s="31">
        <v>2</v>
      </c>
      <c r="F32" s="12" t="s">
        <v>47</v>
      </c>
      <c r="G32" s="13">
        <f t="shared" si="0"/>
        <v>0</v>
      </c>
    </row>
    <row r="33" spans="1:8" ht="18.75" x14ac:dyDescent="0.25">
      <c r="B33" s="66" t="s">
        <v>33</v>
      </c>
      <c r="C33" s="67"/>
      <c r="D33" s="67"/>
      <c r="E33" s="67"/>
      <c r="F33" s="68"/>
      <c r="G33" s="18">
        <f>SUM(G8:G32)</f>
        <v>1711970.7300000002</v>
      </c>
    </row>
    <row r="34" spans="1:8" ht="18.75" x14ac:dyDescent="0.3">
      <c r="C34" s="2"/>
      <c r="D34" s="3"/>
      <c r="E34" s="29"/>
      <c r="F34" s="2"/>
      <c r="G34" s="2"/>
      <c r="H34" s="2"/>
    </row>
    <row r="35" spans="1:8" ht="18.75" x14ac:dyDescent="0.3">
      <c r="A35" s="63" t="s">
        <v>239</v>
      </c>
      <c r="B35" s="8" t="s">
        <v>107</v>
      </c>
      <c r="C35" s="9" t="s">
        <v>278</v>
      </c>
      <c r="D35" s="11">
        <v>200.88</v>
      </c>
      <c r="E35" s="30">
        <v>2</v>
      </c>
      <c r="F35" s="37" t="s">
        <v>182</v>
      </c>
      <c r="G35" s="13">
        <f>E35*D35</f>
        <v>401.76</v>
      </c>
      <c r="H35" s="2"/>
    </row>
    <row r="36" spans="1:8" ht="18.75" x14ac:dyDescent="0.25">
      <c r="A36" s="63"/>
      <c r="B36" s="8" t="s">
        <v>108</v>
      </c>
      <c r="C36" s="9" t="s">
        <v>133</v>
      </c>
      <c r="D36" s="11">
        <v>27000</v>
      </c>
      <c r="E36" s="30">
        <v>1</v>
      </c>
      <c r="F36" s="12" t="s">
        <v>182</v>
      </c>
      <c r="G36" s="13">
        <f t="shared" ref="G36:G90" si="2">E36*D36</f>
        <v>27000</v>
      </c>
    </row>
    <row r="37" spans="1:8" ht="18.75" x14ac:dyDescent="0.25">
      <c r="A37" s="63"/>
      <c r="B37" s="8" t="s">
        <v>109</v>
      </c>
      <c r="C37" s="9" t="s">
        <v>328</v>
      </c>
      <c r="D37" s="11">
        <v>10395</v>
      </c>
      <c r="E37" s="30">
        <v>1</v>
      </c>
      <c r="F37" s="12" t="s">
        <v>182</v>
      </c>
      <c r="G37" s="13">
        <f t="shared" si="2"/>
        <v>10395</v>
      </c>
    </row>
    <row r="38" spans="1:8" ht="18.75" x14ac:dyDescent="0.25">
      <c r="A38" s="63"/>
      <c r="B38" s="8" t="s">
        <v>110</v>
      </c>
      <c r="C38" s="9" t="s">
        <v>134</v>
      </c>
      <c r="D38" s="11">
        <v>1290</v>
      </c>
      <c r="E38" s="30">
        <v>2</v>
      </c>
      <c r="F38" s="12" t="s">
        <v>182</v>
      </c>
      <c r="G38" s="13">
        <f t="shared" si="2"/>
        <v>2580</v>
      </c>
    </row>
    <row r="39" spans="1:8" ht="18.75" x14ac:dyDescent="0.25">
      <c r="A39" s="63"/>
      <c r="B39" s="8" t="s">
        <v>111</v>
      </c>
      <c r="C39" s="9" t="s">
        <v>135</v>
      </c>
      <c r="D39" s="11">
        <v>31.98</v>
      </c>
      <c r="E39" s="30">
        <v>5</v>
      </c>
      <c r="F39" s="12" t="s">
        <v>182</v>
      </c>
      <c r="G39" s="13">
        <f t="shared" si="2"/>
        <v>159.9</v>
      </c>
    </row>
    <row r="40" spans="1:8" ht="18.75" x14ac:dyDescent="0.25">
      <c r="A40" s="63"/>
      <c r="B40" s="8" t="s">
        <v>112</v>
      </c>
      <c r="C40" s="9" t="s">
        <v>304</v>
      </c>
      <c r="D40" s="11">
        <v>122.04</v>
      </c>
      <c r="E40" s="30">
        <v>10</v>
      </c>
      <c r="F40" s="12" t="s">
        <v>182</v>
      </c>
      <c r="G40" s="13">
        <f t="shared" si="2"/>
        <v>1220.4000000000001</v>
      </c>
    </row>
    <row r="41" spans="1:8" ht="18.75" x14ac:dyDescent="0.25">
      <c r="A41" s="63"/>
      <c r="B41" s="8" t="s">
        <v>113</v>
      </c>
      <c r="C41" s="9" t="s">
        <v>305</v>
      </c>
      <c r="D41" s="11">
        <v>4014</v>
      </c>
      <c r="E41" s="30">
        <v>3</v>
      </c>
      <c r="F41" s="12" t="s">
        <v>182</v>
      </c>
      <c r="G41" s="13">
        <f t="shared" si="2"/>
        <v>12042</v>
      </c>
    </row>
    <row r="42" spans="1:8" ht="18.75" x14ac:dyDescent="0.25">
      <c r="A42" s="63"/>
      <c r="B42" s="8" t="s">
        <v>114</v>
      </c>
      <c r="C42" s="9" t="s">
        <v>250</v>
      </c>
      <c r="D42" s="11">
        <v>993.6</v>
      </c>
      <c r="E42" s="30">
        <v>2</v>
      </c>
      <c r="F42" s="12" t="s">
        <v>182</v>
      </c>
      <c r="G42" s="13">
        <f t="shared" si="2"/>
        <v>1987.2</v>
      </c>
    </row>
    <row r="43" spans="1:8" ht="18.75" x14ac:dyDescent="0.25">
      <c r="A43" s="63"/>
      <c r="B43" s="8" t="s">
        <v>115</v>
      </c>
      <c r="C43" s="9" t="s">
        <v>139</v>
      </c>
      <c r="D43" s="11">
        <v>777.6</v>
      </c>
      <c r="E43" s="30">
        <v>15</v>
      </c>
      <c r="F43" s="12" t="s">
        <v>182</v>
      </c>
      <c r="G43" s="13">
        <f t="shared" si="2"/>
        <v>11664</v>
      </c>
    </row>
    <row r="44" spans="1:8" ht="18.75" x14ac:dyDescent="0.25">
      <c r="A44" s="63"/>
      <c r="B44" s="8" t="s">
        <v>116</v>
      </c>
      <c r="C44" s="9" t="s">
        <v>251</v>
      </c>
      <c r="D44" s="11">
        <v>868.38</v>
      </c>
      <c r="E44" s="30">
        <v>3</v>
      </c>
      <c r="F44" s="12" t="s">
        <v>182</v>
      </c>
      <c r="G44" s="13">
        <f t="shared" si="2"/>
        <v>2605.14</v>
      </c>
    </row>
    <row r="45" spans="1:8" ht="18.75" x14ac:dyDescent="0.25">
      <c r="A45" s="63"/>
      <c r="B45" s="8" t="s">
        <v>117</v>
      </c>
      <c r="C45" s="9" t="s">
        <v>252</v>
      </c>
      <c r="D45" s="11">
        <v>30.75</v>
      </c>
      <c r="E45" s="30">
        <v>2</v>
      </c>
      <c r="F45" s="12" t="s">
        <v>182</v>
      </c>
      <c r="G45" s="13">
        <f t="shared" si="2"/>
        <v>61.5</v>
      </c>
    </row>
    <row r="46" spans="1:8" ht="18.75" x14ac:dyDescent="0.25">
      <c r="A46" s="63"/>
      <c r="B46" s="8" t="s">
        <v>119</v>
      </c>
      <c r="C46" s="9" t="s">
        <v>255</v>
      </c>
      <c r="D46" s="11">
        <v>184.5</v>
      </c>
      <c r="E46" s="30">
        <v>30</v>
      </c>
      <c r="F46" s="12" t="s">
        <v>182</v>
      </c>
      <c r="G46" s="13">
        <f t="shared" si="2"/>
        <v>5535</v>
      </c>
    </row>
    <row r="47" spans="1:8" ht="18.75" x14ac:dyDescent="0.25">
      <c r="A47" s="63"/>
      <c r="B47" s="8" t="s">
        <v>185</v>
      </c>
      <c r="C47" s="9" t="s">
        <v>142</v>
      </c>
      <c r="D47" s="11">
        <v>338.25</v>
      </c>
      <c r="E47" s="30">
        <v>5</v>
      </c>
      <c r="F47" s="12" t="s">
        <v>182</v>
      </c>
      <c r="G47" s="13">
        <f t="shared" si="2"/>
        <v>1691.25</v>
      </c>
    </row>
    <row r="48" spans="1:8" ht="18.75" x14ac:dyDescent="0.25">
      <c r="A48" s="63"/>
      <c r="B48" s="8" t="s">
        <v>186</v>
      </c>
      <c r="C48" s="9" t="s">
        <v>143</v>
      </c>
      <c r="D48" s="11">
        <v>184.5</v>
      </c>
      <c r="E48" s="30">
        <v>15</v>
      </c>
      <c r="F48" s="12" t="s">
        <v>182</v>
      </c>
      <c r="G48" s="13">
        <f t="shared" si="2"/>
        <v>2767.5</v>
      </c>
    </row>
    <row r="49" spans="1:7" ht="18.75" x14ac:dyDescent="0.25">
      <c r="A49" s="63"/>
      <c r="B49" s="8" t="s">
        <v>187</v>
      </c>
      <c r="C49" s="9" t="s">
        <v>164</v>
      </c>
      <c r="D49" s="11">
        <v>184.5</v>
      </c>
      <c r="E49" s="30">
        <v>1</v>
      </c>
      <c r="F49" s="12" t="s">
        <v>182</v>
      </c>
      <c r="G49" s="13">
        <f t="shared" si="2"/>
        <v>184.5</v>
      </c>
    </row>
    <row r="50" spans="1:7" ht="18.75" x14ac:dyDescent="0.25">
      <c r="A50" s="63"/>
      <c r="B50" s="8" t="s">
        <v>188</v>
      </c>
      <c r="C50" s="9" t="s">
        <v>144</v>
      </c>
      <c r="D50" s="11">
        <v>118.08</v>
      </c>
      <c r="E50" s="30">
        <v>10</v>
      </c>
      <c r="F50" s="12" t="s">
        <v>182</v>
      </c>
      <c r="G50" s="13">
        <f t="shared" si="2"/>
        <v>1180.8</v>
      </c>
    </row>
    <row r="51" spans="1:7" ht="37.5" x14ac:dyDescent="0.25">
      <c r="A51" s="63"/>
      <c r="B51" s="8" t="s">
        <v>189</v>
      </c>
      <c r="C51" s="9" t="s">
        <v>311</v>
      </c>
      <c r="D51" s="11">
        <v>5166</v>
      </c>
      <c r="E51" s="30">
        <v>3</v>
      </c>
      <c r="F51" s="12" t="s">
        <v>182</v>
      </c>
      <c r="G51" s="13">
        <f t="shared" si="2"/>
        <v>15498</v>
      </c>
    </row>
    <row r="52" spans="1:7" ht="18.75" x14ac:dyDescent="0.25">
      <c r="A52" s="63"/>
      <c r="B52" s="8" t="s">
        <v>190</v>
      </c>
      <c r="C52" s="9" t="s">
        <v>145</v>
      </c>
      <c r="D52" s="11">
        <v>369</v>
      </c>
      <c r="E52" s="30">
        <v>4</v>
      </c>
      <c r="F52" s="12" t="s">
        <v>182</v>
      </c>
      <c r="G52" s="13">
        <f t="shared" si="2"/>
        <v>1476</v>
      </c>
    </row>
    <row r="53" spans="1:7" ht="18.75" x14ac:dyDescent="0.25">
      <c r="A53" s="63"/>
      <c r="B53" s="8" t="s">
        <v>191</v>
      </c>
      <c r="C53" s="9" t="s">
        <v>146</v>
      </c>
      <c r="D53" s="11">
        <v>103</v>
      </c>
      <c r="E53" s="30">
        <v>20</v>
      </c>
      <c r="F53" s="12" t="s">
        <v>182</v>
      </c>
      <c r="G53" s="13">
        <f t="shared" si="2"/>
        <v>2060</v>
      </c>
    </row>
    <row r="54" spans="1:7" ht="18.75" x14ac:dyDescent="0.25">
      <c r="A54" s="63"/>
      <c r="B54" s="8" t="s">
        <v>192</v>
      </c>
      <c r="C54" s="9" t="s">
        <v>148</v>
      </c>
      <c r="D54" s="11">
        <v>14.59</v>
      </c>
      <c r="E54" s="30">
        <v>3</v>
      </c>
      <c r="F54" s="12" t="s">
        <v>182</v>
      </c>
      <c r="G54" s="13">
        <f t="shared" si="2"/>
        <v>43.769999999999996</v>
      </c>
    </row>
    <row r="55" spans="1:7" ht="18.75" x14ac:dyDescent="0.25">
      <c r="A55" s="63"/>
      <c r="B55" s="8" t="s">
        <v>193</v>
      </c>
      <c r="C55" s="9" t="s">
        <v>149</v>
      </c>
      <c r="D55" s="11">
        <v>899</v>
      </c>
      <c r="E55" s="30">
        <v>3</v>
      </c>
      <c r="F55" s="12" t="s">
        <v>182</v>
      </c>
      <c r="G55" s="13">
        <f t="shared" si="2"/>
        <v>2697</v>
      </c>
    </row>
    <row r="56" spans="1:7" ht="18.75" x14ac:dyDescent="0.25">
      <c r="A56" s="63"/>
      <c r="B56" s="8" t="s">
        <v>194</v>
      </c>
      <c r="C56" s="9" t="s">
        <v>150</v>
      </c>
      <c r="D56" s="11">
        <v>47.99</v>
      </c>
      <c r="E56" s="30">
        <v>3</v>
      </c>
      <c r="F56" s="12" t="s">
        <v>182</v>
      </c>
      <c r="G56" s="13">
        <f t="shared" si="2"/>
        <v>143.97</v>
      </c>
    </row>
    <row r="57" spans="1:7" ht="18.75" x14ac:dyDescent="0.25">
      <c r="A57" s="63"/>
      <c r="B57" s="8" t="s">
        <v>195</v>
      </c>
      <c r="C57" s="9" t="s">
        <v>151</v>
      </c>
      <c r="D57" s="11">
        <v>516.6</v>
      </c>
      <c r="E57" s="30">
        <v>3</v>
      </c>
      <c r="F57" s="12" t="s">
        <v>182</v>
      </c>
      <c r="G57" s="13">
        <f t="shared" si="2"/>
        <v>1549.8000000000002</v>
      </c>
    </row>
    <row r="58" spans="1:7" ht="18.75" x14ac:dyDescent="0.25">
      <c r="A58" s="63"/>
      <c r="B58" s="8" t="s">
        <v>196</v>
      </c>
      <c r="C58" s="9" t="s">
        <v>152</v>
      </c>
      <c r="D58" s="11">
        <v>1771.2</v>
      </c>
      <c r="E58" s="30">
        <v>3</v>
      </c>
      <c r="F58" s="12" t="s">
        <v>182</v>
      </c>
      <c r="G58" s="13">
        <f t="shared" si="2"/>
        <v>5313.6</v>
      </c>
    </row>
    <row r="59" spans="1:7" ht="18.75" x14ac:dyDescent="0.25">
      <c r="A59" s="63"/>
      <c r="B59" s="8" t="s">
        <v>197</v>
      </c>
      <c r="C59" s="9" t="s">
        <v>258</v>
      </c>
      <c r="D59" s="11">
        <v>29.99</v>
      </c>
      <c r="E59" s="30">
        <v>10</v>
      </c>
      <c r="F59" s="12" t="s">
        <v>182</v>
      </c>
      <c r="G59" s="13">
        <f t="shared" si="2"/>
        <v>299.89999999999998</v>
      </c>
    </row>
    <row r="60" spans="1:7" ht="18.75" x14ac:dyDescent="0.25">
      <c r="A60" s="63"/>
      <c r="B60" s="8" t="s">
        <v>198</v>
      </c>
      <c r="C60" s="9" t="s">
        <v>294</v>
      </c>
      <c r="D60" s="11">
        <v>601.33000000000004</v>
      </c>
      <c r="E60" s="30">
        <v>30</v>
      </c>
      <c r="F60" s="12" t="s">
        <v>182</v>
      </c>
      <c r="G60" s="13">
        <f t="shared" si="2"/>
        <v>18039.900000000001</v>
      </c>
    </row>
    <row r="61" spans="1:7" ht="18.75" x14ac:dyDescent="0.25">
      <c r="A61" s="63"/>
      <c r="B61" s="8" t="s">
        <v>199</v>
      </c>
      <c r="C61" s="9" t="s">
        <v>155</v>
      </c>
      <c r="D61" s="11">
        <v>184.5</v>
      </c>
      <c r="E61" s="30">
        <v>8</v>
      </c>
      <c r="F61" s="12" t="s">
        <v>183</v>
      </c>
      <c r="G61" s="13">
        <f t="shared" si="2"/>
        <v>1476</v>
      </c>
    </row>
    <row r="62" spans="1:7" ht="18.75" x14ac:dyDescent="0.25">
      <c r="A62" s="63"/>
      <c r="B62" s="8" t="s">
        <v>200</v>
      </c>
      <c r="C62" s="9" t="s">
        <v>314</v>
      </c>
      <c r="D62" s="11">
        <v>369</v>
      </c>
      <c r="E62" s="30">
        <v>3</v>
      </c>
      <c r="F62" s="12" t="s">
        <v>182</v>
      </c>
      <c r="G62" s="13">
        <f t="shared" si="2"/>
        <v>1107</v>
      </c>
    </row>
    <row r="63" spans="1:7" ht="18.75" x14ac:dyDescent="0.25">
      <c r="A63" s="63"/>
      <c r="B63" s="8" t="s">
        <v>201</v>
      </c>
      <c r="C63" s="9" t="s">
        <v>315</v>
      </c>
      <c r="D63" s="11">
        <v>1623.6</v>
      </c>
      <c r="E63" s="30">
        <v>1</v>
      </c>
      <c r="F63" s="12" t="s">
        <v>182</v>
      </c>
      <c r="G63" s="13">
        <f t="shared" si="2"/>
        <v>1623.6</v>
      </c>
    </row>
    <row r="64" spans="1:7" ht="18.75" x14ac:dyDescent="0.25">
      <c r="A64" s="63"/>
      <c r="B64" s="8" t="s">
        <v>202</v>
      </c>
      <c r="C64" s="9" t="s">
        <v>260</v>
      </c>
      <c r="D64" s="11">
        <v>2829</v>
      </c>
      <c r="E64" s="30">
        <v>5</v>
      </c>
      <c r="F64" s="12" t="s">
        <v>182</v>
      </c>
      <c r="G64" s="13">
        <f t="shared" si="2"/>
        <v>14145</v>
      </c>
    </row>
    <row r="65" spans="1:7" ht="18.75" x14ac:dyDescent="0.25">
      <c r="A65" s="63"/>
      <c r="B65" s="8" t="s">
        <v>203</v>
      </c>
      <c r="C65" s="9" t="s">
        <v>295</v>
      </c>
      <c r="D65" s="11">
        <v>664.2</v>
      </c>
      <c r="E65" s="30">
        <v>3</v>
      </c>
      <c r="F65" s="12" t="s">
        <v>182</v>
      </c>
      <c r="G65" s="13">
        <f t="shared" si="2"/>
        <v>1992.6000000000001</v>
      </c>
    </row>
    <row r="66" spans="1:7" ht="18.75" x14ac:dyDescent="0.25">
      <c r="A66" s="63"/>
      <c r="B66" s="8" t="s">
        <v>204</v>
      </c>
      <c r="C66" s="9" t="s">
        <v>158</v>
      </c>
      <c r="D66" s="11">
        <v>1894.2</v>
      </c>
      <c r="E66" s="30">
        <v>2</v>
      </c>
      <c r="F66" s="12" t="s">
        <v>182</v>
      </c>
      <c r="G66" s="13">
        <f t="shared" si="2"/>
        <v>3788.4</v>
      </c>
    </row>
    <row r="67" spans="1:7" ht="18.75" x14ac:dyDescent="0.25">
      <c r="A67" s="63"/>
      <c r="B67" s="8" t="s">
        <v>205</v>
      </c>
      <c r="C67" s="9" t="s">
        <v>159</v>
      </c>
      <c r="D67" s="11">
        <v>135.30000000000001</v>
      </c>
      <c r="E67" s="30">
        <v>1</v>
      </c>
      <c r="F67" s="12" t="s">
        <v>182</v>
      </c>
      <c r="G67" s="13">
        <f t="shared" si="2"/>
        <v>135.30000000000001</v>
      </c>
    </row>
    <row r="68" spans="1:7" ht="18.75" x14ac:dyDescent="0.25">
      <c r="A68" s="63"/>
      <c r="B68" s="8" t="s">
        <v>206</v>
      </c>
      <c r="C68" s="9" t="s">
        <v>160</v>
      </c>
      <c r="D68" s="11">
        <v>118.08</v>
      </c>
      <c r="E68" s="30">
        <v>1</v>
      </c>
      <c r="F68" s="12" t="s">
        <v>182</v>
      </c>
      <c r="G68" s="13">
        <f t="shared" si="2"/>
        <v>118.08</v>
      </c>
    </row>
    <row r="69" spans="1:7" ht="18.75" x14ac:dyDescent="0.25">
      <c r="A69" s="63"/>
      <c r="B69" s="8" t="s">
        <v>207</v>
      </c>
      <c r="C69" s="9" t="s">
        <v>296</v>
      </c>
      <c r="D69" s="11">
        <v>516.6</v>
      </c>
      <c r="E69" s="30">
        <v>2</v>
      </c>
      <c r="F69" s="12" t="s">
        <v>182</v>
      </c>
      <c r="G69" s="13">
        <f t="shared" si="2"/>
        <v>1033.2</v>
      </c>
    </row>
    <row r="70" spans="1:7" ht="19.5" customHeight="1" x14ac:dyDescent="0.25">
      <c r="A70" s="63"/>
      <c r="B70" s="8" t="s">
        <v>208</v>
      </c>
      <c r="C70" s="9" t="s">
        <v>163</v>
      </c>
      <c r="D70" s="11">
        <v>103.9</v>
      </c>
      <c r="E70" s="30">
        <v>5</v>
      </c>
      <c r="F70" s="12" t="s">
        <v>182</v>
      </c>
      <c r="G70" s="13">
        <f t="shared" si="2"/>
        <v>519.5</v>
      </c>
    </row>
    <row r="71" spans="1:7" ht="18.75" x14ac:dyDescent="0.25">
      <c r="A71" s="63"/>
      <c r="B71" s="8" t="s">
        <v>209</v>
      </c>
      <c r="C71" s="9" t="s">
        <v>263</v>
      </c>
      <c r="D71" s="11">
        <v>39.36</v>
      </c>
      <c r="E71" s="30">
        <v>5</v>
      </c>
      <c r="F71" s="12" t="s">
        <v>182</v>
      </c>
      <c r="G71" s="13">
        <f t="shared" si="2"/>
        <v>196.8</v>
      </c>
    </row>
    <row r="72" spans="1:7" ht="18.75" x14ac:dyDescent="0.25">
      <c r="A72" s="63"/>
      <c r="B72" s="8" t="s">
        <v>210</v>
      </c>
      <c r="C72" s="9" t="s">
        <v>374</v>
      </c>
      <c r="D72" s="11">
        <v>13280</v>
      </c>
      <c r="E72" s="30">
        <v>2</v>
      </c>
      <c r="F72" s="12" t="s">
        <v>182</v>
      </c>
      <c r="G72" s="13">
        <f t="shared" si="2"/>
        <v>26560</v>
      </c>
    </row>
    <row r="73" spans="1:7" ht="18.75" x14ac:dyDescent="0.25">
      <c r="A73" s="63"/>
      <c r="B73" s="8" t="s">
        <v>211</v>
      </c>
      <c r="C73" s="9" t="s">
        <v>284</v>
      </c>
      <c r="D73" s="11">
        <v>48.6</v>
      </c>
      <c r="E73" s="30">
        <v>2</v>
      </c>
      <c r="F73" s="12" t="s">
        <v>182</v>
      </c>
      <c r="G73" s="13">
        <f t="shared" si="2"/>
        <v>97.2</v>
      </c>
    </row>
    <row r="74" spans="1:7" ht="18.75" x14ac:dyDescent="0.25">
      <c r="A74" s="63"/>
      <c r="B74" s="8" t="s">
        <v>212</v>
      </c>
      <c r="C74" s="9" t="s">
        <v>286</v>
      </c>
      <c r="D74" s="11">
        <v>60.48</v>
      </c>
      <c r="E74" s="30">
        <v>10</v>
      </c>
      <c r="F74" s="12" t="s">
        <v>182</v>
      </c>
      <c r="G74" s="13">
        <f t="shared" si="2"/>
        <v>604.79999999999995</v>
      </c>
    </row>
    <row r="75" spans="1:7" ht="18.75" x14ac:dyDescent="0.25">
      <c r="A75" s="63"/>
      <c r="B75" s="8" t="s">
        <v>213</v>
      </c>
      <c r="C75" s="9" t="s">
        <v>167</v>
      </c>
      <c r="D75" s="11">
        <v>6.48</v>
      </c>
      <c r="E75" s="30">
        <v>1</v>
      </c>
      <c r="F75" s="12" t="s">
        <v>182</v>
      </c>
      <c r="G75" s="13">
        <f t="shared" si="2"/>
        <v>6.48</v>
      </c>
    </row>
    <row r="76" spans="1:7" ht="18.75" x14ac:dyDescent="0.25">
      <c r="A76" s="63"/>
      <c r="B76" s="8" t="s">
        <v>214</v>
      </c>
      <c r="C76" s="9" t="s">
        <v>168</v>
      </c>
      <c r="D76" s="11">
        <v>4.21</v>
      </c>
      <c r="E76" s="30">
        <v>2</v>
      </c>
      <c r="F76" s="12" t="s">
        <v>182</v>
      </c>
      <c r="G76" s="13">
        <f t="shared" si="2"/>
        <v>8.42</v>
      </c>
    </row>
    <row r="77" spans="1:7" ht="18.75" x14ac:dyDescent="0.25">
      <c r="A77" s="63"/>
      <c r="B77" s="8" t="s">
        <v>215</v>
      </c>
      <c r="C77" s="9" t="s">
        <v>266</v>
      </c>
      <c r="D77" s="11">
        <v>11340</v>
      </c>
      <c r="E77" s="30">
        <v>2</v>
      </c>
      <c r="F77" s="12" t="s">
        <v>182</v>
      </c>
      <c r="G77" s="13">
        <f t="shared" si="2"/>
        <v>22680</v>
      </c>
    </row>
    <row r="78" spans="1:7" ht="18.75" x14ac:dyDescent="0.25">
      <c r="A78" s="63"/>
      <c r="B78" s="8" t="s">
        <v>216</v>
      </c>
      <c r="C78" s="9" t="s">
        <v>46</v>
      </c>
      <c r="D78" s="11">
        <v>22210</v>
      </c>
      <c r="E78" s="30">
        <v>2</v>
      </c>
      <c r="F78" s="12" t="s">
        <v>182</v>
      </c>
      <c r="G78" s="13">
        <f t="shared" si="2"/>
        <v>44420</v>
      </c>
    </row>
    <row r="79" spans="1:7" ht="18.75" x14ac:dyDescent="0.25">
      <c r="A79" s="63"/>
      <c r="B79" s="8" t="s">
        <v>217</v>
      </c>
      <c r="C79" s="9" t="s">
        <v>170</v>
      </c>
      <c r="D79" s="11">
        <v>9900</v>
      </c>
      <c r="E79" s="30">
        <v>30</v>
      </c>
      <c r="F79" s="12" t="s">
        <v>182</v>
      </c>
      <c r="G79" s="13">
        <f t="shared" si="2"/>
        <v>297000</v>
      </c>
    </row>
    <row r="80" spans="1:7" ht="18.75" x14ac:dyDescent="0.25">
      <c r="A80" s="63"/>
      <c r="B80" s="8" t="s">
        <v>218</v>
      </c>
      <c r="C80" s="9" t="s">
        <v>171</v>
      </c>
      <c r="D80" s="11">
        <v>0.16</v>
      </c>
      <c r="E80" s="30">
        <v>1</v>
      </c>
      <c r="F80" s="12" t="s">
        <v>182</v>
      </c>
      <c r="G80" s="13">
        <f t="shared" si="2"/>
        <v>0.16</v>
      </c>
    </row>
    <row r="81" spans="1:7" ht="18.75" x14ac:dyDescent="0.25">
      <c r="A81" s="63"/>
      <c r="B81" s="8" t="s">
        <v>219</v>
      </c>
      <c r="C81" s="9" t="s">
        <v>172</v>
      </c>
      <c r="D81" s="11">
        <v>0.13</v>
      </c>
      <c r="E81" s="30">
        <v>2</v>
      </c>
      <c r="F81" s="12" t="s">
        <v>182</v>
      </c>
      <c r="G81" s="13">
        <f t="shared" si="2"/>
        <v>0.26</v>
      </c>
    </row>
    <row r="82" spans="1:7" ht="18.75" x14ac:dyDescent="0.25">
      <c r="A82" s="63"/>
      <c r="B82" s="8" t="s">
        <v>220</v>
      </c>
      <c r="C82" s="9" t="s">
        <v>173</v>
      </c>
      <c r="D82" s="11">
        <v>380</v>
      </c>
      <c r="E82" s="30">
        <v>4</v>
      </c>
      <c r="F82" s="12" t="s">
        <v>182</v>
      </c>
      <c r="G82" s="13">
        <f t="shared" si="2"/>
        <v>1520</v>
      </c>
    </row>
    <row r="83" spans="1:7" ht="18.75" x14ac:dyDescent="0.25">
      <c r="A83" s="63"/>
      <c r="B83" s="8" t="s">
        <v>221</v>
      </c>
      <c r="C83" s="9" t="s">
        <v>174</v>
      </c>
      <c r="D83" s="11">
        <v>3910.54</v>
      </c>
      <c r="E83" s="30">
        <v>9</v>
      </c>
      <c r="F83" s="12" t="s">
        <v>182</v>
      </c>
      <c r="G83" s="13">
        <f t="shared" si="2"/>
        <v>35194.86</v>
      </c>
    </row>
    <row r="84" spans="1:7" ht="18.75" x14ac:dyDescent="0.25">
      <c r="A84" s="63"/>
      <c r="B84" s="8" t="s">
        <v>222</v>
      </c>
      <c r="C84" s="9" t="s">
        <v>175</v>
      </c>
      <c r="D84" s="11">
        <v>495.58</v>
      </c>
      <c r="E84" s="30">
        <v>10</v>
      </c>
      <c r="F84" s="12" t="s">
        <v>182</v>
      </c>
      <c r="G84" s="13">
        <f t="shared" si="2"/>
        <v>4955.8</v>
      </c>
    </row>
    <row r="85" spans="1:7" ht="18.75" x14ac:dyDescent="0.25">
      <c r="A85" s="63"/>
      <c r="B85" s="8" t="s">
        <v>223</v>
      </c>
      <c r="C85" s="9" t="s">
        <v>176</v>
      </c>
      <c r="D85" s="11">
        <v>41700</v>
      </c>
      <c r="E85" s="30">
        <v>1</v>
      </c>
      <c r="F85" s="12" t="s">
        <v>182</v>
      </c>
      <c r="G85" s="13">
        <f t="shared" si="2"/>
        <v>41700</v>
      </c>
    </row>
    <row r="86" spans="1:7" ht="18.75" x14ac:dyDescent="0.25">
      <c r="A86" s="63"/>
      <c r="B86" s="8" t="s">
        <v>224</v>
      </c>
      <c r="C86" s="9" t="s">
        <v>39</v>
      </c>
      <c r="D86" s="11">
        <v>8348.4</v>
      </c>
      <c r="E86" s="30">
        <v>2</v>
      </c>
      <c r="F86" s="12" t="s">
        <v>182</v>
      </c>
      <c r="G86" s="13">
        <f t="shared" si="2"/>
        <v>16696.8</v>
      </c>
    </row>
    <row r="87" spans="1:7" ht="18.75" x14ac:dyDescent="0.25">
      <c r="A87" s="63"/>
      <c r="B87" s="8" t="s">
        <v>225</v>
      </c>
      <c r="C87" s="9" t="s">
        <v>271</v>
      </c>
      <c r="D87" s="11">
        <v>6700</v>
      </c>
      <c r="E87" s="30">
        <v>2</v>
      </c>
      <c r="F87" s="12" t="s">
        <v>182</v>
      </c>
      <c r="G87" s="13">
        <f t="shared" si="2"/>
        <v>13400</v>
      </c>
    </row>
    <row r="88" spans="1:7" ht="18.75" x14ac:dyDescent="0.25">
      <c r="A88" s="63"/>
      <c r="B88" s="8" t="s">
        <v>226</v>
      </c>
      <c r="C88" s="9" t="s">
        <v>272</v>
      </c>
      <c r="D88" s="11">
        <v>440</v>
      </c>
      <c r="E88" s="30">
        <v>3</v>
      </c>
      <c r="F88" s="12" t="s">
        <v>182</v>
      </c>
      <c r="G88" s="13">
        <f t="shared" si="2"/>
        <v>1320</v>
      </c>
    </row>
    <row r="89" spans="1:7" ht="18.75" x14ac:dyDescent="0.25">
      <c r="A89" s="63"/>
      <c r="B89" s="8" t="s">
        <v>227</v>
      </c>
      <c r="C89" s="9" t="s">
        <v>249</v>
      </c>
      <c r="D89" s="11">
        <v>3610.44</v>
      </c>
      <c r="E89" s="30">
        <v>1</v>
      </c>
      <c r="F89" s="12" t="s">
        <v>182</v>
      </c>
      <c r="G89" s="13">
        <f t="shared" si="2"/>
        <v>3610.44</v>
      </c>
    </row>
    <row r="90" spans="1:7" ht="18.75" x14ac:dyDescent="0.25">
      <c r="A90" s="63"/>
      <c r="B90" s="8" t="s">
        <v>228</v>
      </c>
      <c r="C90" s="9" t="s">
        <v>176</v>
      </c>
      <c r="D90" s="11">
        <v>41700</v>
      </c>
      <c r="E90" s="30">
        <v>5</v>
      </c>
      <c r="F90" s="12" t="s">
        <v>182</v>
      </c>
      <c r="G90" s="13">
        <f t="shared" si="2"/>
        <v>208500</v>
      </c>
    </row>
    <row r="91" spans="1:7" ht="18.75" x14ac:dyDescent="0.25">
      <c r="B91" s="66" t="s">
        <v>33</v>
      </c>
      <c r="C91" s="67"/>
      <c r="D91" s="67"/>
      <c r="E91" s="67"/>
      <c r="F91" s="68"/>
      <c r="G91" s="18">
        <f>SUM(G35:G90)</f>
        <v>873008.59000000008</v>
      </c>
    </row>
    <row r="92" spans="1:7" ht="15.75" thickBot="1" x14ac:dyDescent="0.3"/>
    <row r="93" spans="1:7" ht="24" thickBot="1" x14ac:dyDescent="0.4">
      <c r="B93" s="64" t="s">
        <v>241</v>
      </c>
      <c r="C93" s="65"/>
      <c r="D93" s="65"/>
      <c r="E93" s="65"/>
      <c r="F93" s="65"/>
      <c r="G93" s="39">
        <f>G91+G33</f>
        <v>2584979.3200000003</v>
      </c>
    </row>
  </sheetData>
  <sheetProtection algorithmName="SHA-512" hashValue="2CPkZQXQUyMS0JIB8wWTA6JfJxyRIboXkHkmzezkLp8QRMgW08ZnlEjTCQk2w+w3BznoHw/+S1icb4/KcuTkAA==" saltValue="7bHI4oa1kRBhmSRAd6aROQ==" spinCount="100000" sheet="1" objects="1" scenarios="1" selectLockedCells="1" selectUnlockedCells="1"/>
  <mergeCells count="8">
    <mergeCell ref="A35:A90"/>
    <mergeCell ref="A8:A32"/>
    <mergeCell ref="B93:F93"/>
    <mergeCell ref="B5:G5"/>
    <mergeCell ref="B2:G2"/>
    <mergeCell ref="B3:G3"/>
    <mergeCell ref="B33:F33"/>
    <mergeCell ref="B91:F91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99"/>
  <sheetViews>
    <sheetView workbookViewId="0">
      <selection activeCell="C83" sqref="C83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387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x14ac:dyDescent="0.25">
      <c r="A8" s="71" t="s">
        <v>288</v>
      </c>
      <c r="B8" s="8" t="s">
        <v>48</v>
      </c>
      <c r="C8" s="14" t="s">
        <v>13</v>
      </c>
      <c r="D8" s="15">
        <v>18390.240000000002</v>
      </c>
      <c r="E8" s="33">
        <v>11</v>
      </c>
      <c r="F8" s="21" t="s">
        <v>47</v>
      </c>
      <c r="G8" s="22">
        <f t="shared" ref="G8:G16" si="0">E8*D8</f>
        <v>202292.64</v>
      </c>
    </row>
    <row r="9" spans="1:8" ht="37.5" x14ac:dyDescent="0.25">
      <c r="A9" s="78"/>
      <c r="B9" s="8" t="s">
        <v>49</v>
      </c>
      <c r="C9" s="14" t="s">
        <v>124</v>
      </c>
      <c r="D9" s="15">
        <v>41700</v>
      </c>
      <c r="E9" s="30">
        <v>6</v>
      </c>
      <c r="F9" s="12" t="s">
        <v>47</v>
      </c>
      <c r="G9" s="13">
        <f t="shared" si="0"/>
        <v>250200</v>
      </c>
    </row>
    <row r="10" spans="1:8" ht="18.75" x14ac:dyDescent="0.25">
      <c r="A10" s="78"/>
      <c r="B10" s="8" t="s">
        <v>50</v>
      </c>
      <c r="C10" s="9" t="s">
        <v>14</v>
      </c>
      <c r="D10" s="11">
        <v>41106</v>
      </c>
      <c r="E10" s="30">
        <v>9</v>
      </c>
      <c r="F10" s="12" t="s">
        <v>47</v>
      </c>
      <c r="G10" s="13">
        <f t="shared" si="0"/>
        <v>369954</v>
      </c>
    </row>
    <row r="11" spans="1:8" ht="18.75" x14ac:dyDescent="0.25">
      <c r="A11" s="78"/>
      <c r="B11" s="8" t="s">
        <v>51</v>
      </c>
      <c r="C11" s="9" t="s">
        <v>5</v>
      </c>
      <c r="D11" s="11">
        <v>80811</v>
      </c>
      <c r="E11" s="30">
        <v>1</v>
      </c>
      <c r="F11" s="12" t="s">
        <v>47</v>
      </c>
      <c r="G11" s="13">
        <f t="shared" si="0"/>
        <v>80811</v>
      </c>
    </row>
    <row r="12" spans="1:8" ht="18.75" x14ac:dyDescent="0.25">
      <c r="A12" s="78"/>
      <c r="B12" s="8" t="s">
        <v>52</v>
      </c>
      <c r="C12" s="9" t="s">
        <v>18</v>
      </c>
      <c r="D12" s="11">
        <v>0</v>
      </c>
      <c r="E12" s="30">
        <v>1</v>
      </c>
      <c r="F12" s="12" t="s">
        <v>47</v>
      </c>
      <c r="G12" s="13">
        <f t="shared" si="0"/>
        <v>0</v>
      </c>
    </row>
    <row r="13" spans="1:8" ht="37.5" x14ac:dyDescent="0.25">
      <c r="A13" s="78"/>
      <c r="B13" s="8" t="s">
        <v>53</v>
      </c>
      <c r="C13" s="9" t="s">
        <v>36</v>
      </c>
      <c r="D13" s="11">
        <v>21291.79</v>
      </c>
      <c r="E13" s="30">
        <v>10</v>
      </c>
      <c r="F13" s="12" t="s">
        <v>47</v>
      </c>
      <c r="G13" s="13">
        <f t="shared" si="0"/>
        <v>212917.90000000002</v>
      </c>
    </row>
    <row r="14" spans="1:8" ht="18.75" x14ac:dyDescent="0.25">
      <c r="A14" s="78"/>
      <c r="B14" s="8" t="s">
        <v>54</v>
      </c>
      <c r="C14" s="9" t="s">
        <v>39</v>
      </c>
      <c r="D14" s="11">
        <v>8348.4</v>
      </c>
      <c r="E14" s="30">
        <v>5</v>
      </c>
      <c r="F14" s="12" t="s">
        <v>47</v>
      </c>
      <c r="G14" s="13">
        <f t="shared" si="0"/>
        <v>41742</v>
      </c>
    </row>
    <row r="15" spans="1:8" ht="18.75" x14ac:dyDescent="0.25">
      <c r="A15" s="78"/>
      <c r="B15" s="8" t="s">
        <v>55</v>
      </c>
      <c r="C15" s="9" t="s">
        <v>126</v>
      </c>
      <c r="D15" s="11">
        <v>84.94</v>
      </c>
      <c r="E15" s="30">
        <v>80</v>
      </c>
      <c r="F15" s="12" t="s">
        <v>47</v>
      </c>
      <c r="G15" s="13">
        <f t="shared" si="0"/>
        <v>6795.2</v>
      </c>
    </row>
    <row r="16" spans="1:8" ht="37.5" x14ac:dyDescent="0.25">
      <c r="A16" s="78"/>
      <c r="B16" s="8" t="s">
        <v>56</v>
      </c>
      <c r="C16" s="14" t="s">
        <v>42</v>
      </c>
      <c r="D16" s="11">
        <v>45.36</v>
      </c>
      <c r="E16" s="30">
        <v>10</v>
      </c>
      <c r="F16" s="12" t="s">
        <v>47</v>
      </c>
      <c r="G16" s="13">
        <f t="shared" si="0"/>
        <v>453.6</v>
      </c>
    </row>
    <row r="17" spans="1:7" ht="18.75" x14ac:dyDescent="0.25">
      <c r="A17" s="78"/>
      <c r="B17" s="8" t="s">
        <v>57</v>
      </c>
      <c r="C17" s="14" t="s">
        <v>127</v>
      </c>
      <c r="D17" s="11">
        <v>2840.4</v>
      </c>
      <c r="E17" s="30">
        <v>16</v>
      </c>
      <c r="F17" s="12" t="s">
        <v>47</v>
      </c>
      <c r="G17" s="13">
        <f t="shared" ref="G17:G33" si="1">E17*D17</f>
        <v>45446.400000000001</v>
      </c>
    </row>
    <row r="18" spans="1:7" ht="18.75" x14ac:dyDescent="0.25">
      <c r="A18" s="78"/>
      <c r="B18" s="8" t="s">
        <v>58</v>
      </c>
      <c r="C18" s="14" t="s">
        <v>44</v>
      </c>
      <c r="D18" s="11">
        <v>560</v>
      </c>
      <c r="E18" s="30">
        <v>2</v>
      </c>
      <c r="F18" s="12" t="s">
        <v>47</v>
      </c>
      <c r="G18" s="13">
        <f t="shared" si="1"/>
        <v>1120</v>
      </c>
    </row>
    <row r="19" spans="1:7" ht="18.75" x14ac:dyDescent="0.25">
      <c r="A19" s="78"/>
      <c r="B19" s="8" t="s">
        <v>93</v>
      </c>
      <c r="C19" s="9" t="s">
        <v>65</v>
      </c>
      <c r="D19" s="11">
        <v>3888</v>
      </c>
      <c r="E19" s="30">
        <v>30</v>
      </c>
      <c r="F19" s="12" t="s">
        <v>47</v>
      </c>
      <c r="G19" s="13">
        <f t="shared" si="1"/>
        <v>116640</v>
      </c>
    </row>
    <row r="20" spans="1:7" ht="18.75" x14ac:dyDescent="0.25">
      <c r="A20" s="78"/>
      <c r="B20" s="8" t="s">
        <v>94</v>
      </c>
      <c r="C20" s="9" t="s">
        <v>24</v>
      </c>
      <c r="D20" s="11">
        <v>13280</v>
      </c>
      <c r="E20" s="30">
        <v>10</v>
      </c>
      <c r="F20" s="12" t="s">
        <v>47</v>
      </c>
      <c r="G20" s="13">
        <f t="shared" si="1"/>
        <v>132800</v>
      </c>
    </row>
    <row r="21" spans="1:7" ht="37.5" x14ac:dyDescent="0.25">
      <c r="A21" s="78"/>
      <c r="B21" s="8" t="s">
        <v>95</v>
      </c>
      <c r="C21" s="24" t="s">
        <v>25</v>
      </c>
      <c r="D21" s="16">
        <v>2077.3000000000002</v>
      </c>
      <c r="E21" s="30">
        <v>10</v>
      </c>
      <c r="F21" s="12" t="s">
        <v>47</v>
      </c>
      <c r="G21" s="13">
        <f t="shared" si="1"/>
        <v>20773</v>
      </c>
    </row>
    <row r="22" spans="1:7" ht="37.5" x14ac:dyDescent="0.25">
      <c r="A22" s="78"/>
      <c r="B22" s="8" t="s">
        <v>96</v>
      </c>
      <c r="C22" s="24" t="s">
        <v>26</v>
      </c>
      <c r="D22" s="16">
        <v>230</v>
      </c>
      <c r="E22" s="30">
        <v>100</v>
      </c>
      <c r="F22" s="12" t="s">
        <v>47</v>
      </c>
      <c r="G22" s="13">
        <f t="shared" si="1"/>
        <v>23000</v>
      </c>
    </row>
    <row r="23" spans="1:7" ht="37.5" x14ac:dyDescent="0.25">
      <c r="A23" s="78"/>
      <c r="B23" s="8" t="s">
        <v>97</v>
      </c>
      <c r="C23" s="24" t="s">
        <v>27</v>
      </c>
      <c r="D23" s="16">
        <v>95</v>
      </c>
      <c r="E23" s="30">
        <v>80</v>
      </c>
      <c r="F23" s="12" t="s">
        <v>47</v>
      </c>
      <c r="G23" s="13">
        <f t="shared" si="1"/>
        <v>7600</v>
      </c>
    </row>
    <row r="24" spans="1:7" ht="37.5" x14ac:dyDescent="0.25">
      <c r="A24" s="78"/>
      <c r="B24" s="8" t="s">
        <v>98</v>
      </c>
      <c r="C24" s="24" t="s">
        <v>28</v>
      </c>
      <c r="D24" s="16">
        <v>95</v>
      </c>
      <c r="E24" s="30">
        <v>20</v>
      </c>
      <c r="F24" s="12" t="s">
        <v>47</v>
      </c>
      <c r="G24" s="13">
        <f t="shared" si="1"/>
        <v>1900</v>
      </c>
    </row>
    <row r="25" spans="1:7" ht="37.5" x14ac:dyDescent="0.25">
      <c r="A25" s="78"/>
      <c r="B25" s="8" t="s">
        <v>99</v>
      </c>
      <c r="C25" s="24" t="s">
        <v>67</v>
      </c>
      <c r="D25" s="11">
        <v>183.52</v>
      </c>
      <c r="E25" s="34">
        <v>27</v>
      </c>
      <c r="F25" s="12" t="s">
        <v>47</v>
      </c>
      <c r="G25" s="13">
        <f t="shared" si="1"/>
        <v>4955.04</v>
      </c>
    </row>
    <row r="26" spans="1:7" ht="18.75" x14ac:dyDescent="0.25">
      <c r="A26" s="78"/>
      <c r="B26" s="8" t="s">
        <v>100</v>
      </c>
      <c r="C26" s="9" t="s">
        <v>69</v>
      </c>
      <c r="D26" s="11">
        <v>572.55999999999995</v>
      </c>
      <c r="E26" s="30">
        <v>10</v>
      </c>
      <c r="F26" s="12" t="s">
        <v>47</v>
      </c>
      <c r="G26" s="13">
        <f t="shared" si="1"/>
        <v>5725.5999999999995</v>
      </c>
    </row>
    <row r="27" spans="1:7" ht="18.75" x14ac:dyDescent="0.25">
      <c r="A27" s="78"/>
      <c r="B27" s="8" t="s">
        <v>101</v>
      </c>
      <c r="C27" s="9" t="s">
        <v>2</v>
      </c>
      <c r="D27" s="13">
        <v>16982.3</v>
      </c>
      <c r="E27" s="30">
        <v>8</v>
      </c>
      <c r="F27" s="12" t="s">
        <v>47</v>
      </c>
      <c r="G27" s="13">
        <f t="shared" si="1"/>
        <v>135858.4</v>
      </c>
    </row>
    <row r="28" spans="1:7" ht="18.75" x14ac:dyDescent="0.25">
      <c r="A28" s="78"/>
      <c r="B28" s="8" t="s">
        <v>102</v>
      </c>
      <c r="C28" s="9" t="s">
        <v>64</v>
      </c>
      <c r="D28" s="11">
        <v>572.55999999999995</v>
      </c>
      <c r="E28" s="30">
        <v>10</v>
      </c>
      <c r="F28" s="12" t="s">
        <v>47</v>
      </c>
      <c r="G28" s="13">
        <f t="shared" si="1"/>
        <v>5725.5999999999995</v>
      </c>
    </row>
    <row r="29" spans="1:7" ht="18.75" x14ac:dyDescent="0.25">
      <c r="A29" s="78"/>
      <c r="B29" s="8" t="s">
        <v>103</v>
      </c>
      <c r="C29" s="9" t="s">
        <v>81</v>
      </c>
      <c r="D29" s="11">
        <v>2077.3000000000002</v>
      </c>
      <c r="E29" s="30">
        <v>10</v>
      </c>
      <c r="F29" s="12" t="s">
        <v>47</v>
      </c>
      <c r="G29" s="13">
        <f t="shared" si="1"/>
        <v>20773</v>
      </c>
    </row>
    <row r="30" spans="1:7" ht="18.75" x14ac:dyDescent="0.25">
      <c r="A30" s="78"/>
      <c r="B30" s="8" t="s">
        <v>104</v>
      </c>
      <c r="C30" s="9" t="s">
        <v>85</v>
      </c>
      <c r="D30" s="15">
        <v>0</v>
      </c>
      <c r="E30" s="33">
        <v>5</v>
      </c>
      <c r="F30" s="21" t="s">
        <v>47</v>
      </c>
      <c r="G30" s="22">
        <f t="shared" si="1"/>
        <v>0</v>
      </c>
    </row>
    <row r="31" spans="1:7" ht="18.75" x14ac:dyDescent="0.25">
      <c r="A31" s="78"/>
      <c r="B31" s="8" t="s">
        <v>105</v>
      </c>
      <c r="C31" s="9" t="s">
        <v>86</v>
      </c>
      <c r="D31" s="11">
        <v>0</v>
      </c>
      <c r="E31" s="30">
        <v>1</v>
      </c>
      <c r="F31" s="12" t="s">
        <v>47</v>
      </c>
      <c r="G31" s="13">
        <f t="shared" si="1"/>
        <v>0</v>
      </c>
    </row>
    <row r="32" spans="1:7" ht="18.75" x14ac:dyDescent="0.25">
      <c r="A32" s="78"/>
      <c r="B32" s="8" t="s">
        <v>106</v>
      </c>
      <c r="C32" s="9" t="s">
        <v>89</v>
      </c>
      <c r="D32" s="11">
        <v>0</v>
      </c>
      <c r="E32" s="30">
        <v>2</v>
      </c>
      <c r="F32" s="12" t="s">
        <v>47</v>
      </c>
      <c r="G32" s="13">
        <f t="shared" si="1"/>
        <v>0</v>
      </c>
    </row>
    <row r="33" spans="1:15" ht="18.75" x14ac:dyDescent="0.25">
      <c r="A33" s="78"/>
      <c r="B33" s="8" t="s">
        <v>107</v>
      </c>
      <c r="C33" s="17" t="s">
        <v>90</v>
      </c>
      <c r="D33" s="16">
        <v>0</v>
      </c>
      <c r="E33" s="31">
        <v>2</v>
      </c>
      <c r="F33" s="12" t="s">
        <v>47</v>
      </c>
      <c r="G33" s="13">
        <f t="shared" si="1"/>
        <v>0</v>
      </c>
    </row>
    <row r="34" spans="1:15" ht="18.75" x14ac:dyDescent="0.25">
      <c r="A34" s="78"/>
      <c r="B34" s="8" t="s">
        <v>108</v>
      </c>
      <c r="C34" s="17" t="s">
        <v>92</v>
      </c>
      <c r="D34" s="16">
        <v>0</v>
      </c>
      <c r="E34" s="31">
        <v>1</v>
      </c>
      <c r="F34" s="12" t="s">
        <v>47</v>
      </c>
      <c r="G34" s="13">
        <f t="shared" ref="G34" si="2">E34*D34</f>
        <v>0</v>
      </c>
    </row>
    <row r="35" spans="1:15" ht="18.75" x14ac:dyDescent="0.25">
      <c r="B35" s="66" t="s">
        <v>33</v>
      </c>
      <c r="C35" s="67"/>
      <c r="D35" s="67"/>
      <c r="E35" s="67"/>
      <c r="F35" s="68"/>
      <c r="G35" s="18">
        <f>SUM(G8:G34)</f>
        <v>1687483.3800000001</v>
      </c>
    </row>
    <row r="36" spans="1:15" ht="18.75" x14ac:dyDescent="0.3">
      <c r="C36" s="2"/>
      <c r="D36" s="3"/>
      <c r="E36" s="29"/>
      <c r="F36" s="2"/>
      <c r="G36" s="2"/>
      <c r="H36" s="2"/>
    </row>
    <row r="37" spans="1:15" ht="18.75" x14ac:dyDescent="0.3">
      <c r="A37" s="63" t="s">
        <v>239</v>
      </c>
      <c r="B37" s="8" t="s">
        <v>109</v>
      </c>
      <c r="C37" s="9" t="s">
        <v>278</v>
      </c>
      <c r="D37" s="11">
        <v>200.88</v>
      </c>
      <c r="E37" s="30">
        <v>2</v>
      </c>
      <c r="F37" s="37" t="s">
        <v>182</v>
      </c>
      <c r="G37" s="13">
        <f>E37*D37</f>
        <v>401.76</v>
      </c>
      <c r="H37" s="2"/>
    </row>
    <row r="38" spans="1:15" ht="18.75" x14ac:dyDescent="0.25">
      <c r="A38" s="63"/>
      <c r="B38" s="8" t="s">
        <v>110</v>
      </c>
      <c r="C38" s="9" t="s">
        <v>290</v>
      </c>
      <c r="D38" s="11">
        <v>3013.5</v>
      </c>
      <c r="E38" s="30">
        <v>2</v>
      </c>
      <c r="F38" s="12" t="s">
        <v>182</v>
      </c>
      <c r="G38" s="13">
        <f t="shared" ref="G38:G90" si="3">E38*D38</f>
        <v>6027</v>
      </c>
    </row>
    <row r="39" spans="1:15" ht="18.75" x14ac:dyDescent="0.25">
      <c r="A39" s="63"/>
      <c r="B39" s="8" t="s">
        <v>111</v>
      </c>
      <c r="C39" s="9" t="s">
        <v>245</v>
      </c>
      <c r="D39" s="11">
        <v>4077.54</v>
      </c>
      <c r="E39" s="30">
        <v>10</v>
      </c>
      <c r="F39" s="12" t="s">
        <v>182</v>
      </c>
      <c r="G39" s="13">
        <f t="shared" si="3"/>
        <v>40775.4</v>
      </c>
      <c r="O39" s="35"/>
    </row>
    <row r="40" spans="1:15" ht="18.75" x14ac:dyDescent="0.25">
      <c r="A40" s="63"/>
      <c r="B40" s="8" t="s">
        <v>112</v>
      </c>
      <c r="C40" s="9" t="s">
        <v>137</v>
      </c>
      <c r="D40" s="11">
        <v>346</v>
      </c>
      <c r="E40" s="30">
        <v>5</v>
      </c>
      <c r="F40" s="12" t="s">
        <v>182</v>
      </c>
      <c r="G40" s="13">
        <f t="shared" si="3"/>
        <v>1730</v>
      </c>
      <c r="O40" s="35"/>
    </row>
    <row r="41" spans="1:15" ht="18.75" x14ac:dyDescent="0.25">
      <c r="A41" s="63"/>
      <c r="B41" s="8" t="s">
        <v>113</v>
      </c>
      <c r="C41" s="9" t="s">
        <v>138</v>
      </c>
      <c r="D41" s="11">
        <v>203.04</v>
      </c>
      <c r="E41" s="30">
        <v>5</v>
      </c>
      <c r="F41" s="12" t="s">
        <v>182</v>
      </c>
      <c r="G41" s="13">
        <f t="shared" si="3"/>
        <v>1015.1999999999999</v>
      </c>
      <c r="O41" s="35"/>
    </row>
    <row r="42" spans="1:15" ht="18.75" x14ac:dyDescent="0.25">
      <c r="A42" s="63"/>
      <c r="B42" s="8" t="s">
        <v>114</v>
      </c>
      <c r="C42" s="9" t="s">
        <v>139</v>
      </c>
      <c r="D42" s="11">
        <v>777.6</v>
      </c>
      <c r="E42" s="30">
        <v>5</v>
      </c>
      <c r="F42" s="12" t="s">
        <v>182</v>
      </c>
      <c r="G42" s="13">
        <f t="shared" si="3"/>
        <v>3888</v>
      </c>
      <c r="O42" s="35"/>
    </row>
    <row r="43" spans="1:15" ht="18.75" x14ac:dyDescent="0.25">
      <c r="A43" s="63"/>
      <c r="B43" s="8" t="s">
        <v>115</v>
      </c>
      <c r="C43" s="9" t="s">
        <v>251</v>
      </c>
      <c r="D43" s="11">
        <v>868.38</v>
      </c>
      <c r="E43" s="30">
        <v>3</v>
      </c>
      <c r="F43" s="12" t="s">
        <v>182</v>
      </c>
      <c r="G43" s="13">
        <f t="shared" si="3"/>
        <v>2605.14</v>
      </c>
      <c r="O43" s="35"/>
    </row>
    <row r="44" spans="1:15" ht="18.75" x14ac:dyDescent="0.25">
      <c r="A44" s="63"/>
      <c r="B44" s="8" t="s">
        <v>116</v>
      </c>
      <c r="C44" s="9" t="s">
        <v>252</v>
      </c>
      <c r="D44" s="11">
        <v>30.75</v>
      </c>
      <c r="E44" s="30">
        <v>2</v>
      </c>
      <c r="F44" s="12" t="s">
        <v>182</v>
      </c>
      <c r="G44" s="13">
        <f t="shared" si="3"/>
        <v>61.5</v>
      </c>
    </row>
    <row r="45" spans="1:15" ht="18.75" x14ac:dyDescent="0.25">
      <c r="A45" s="63"/>
      <c r="B45" s="8" t="s">
        <v>117</v>
      </c>
      <c r="C45" s="9" t="s">
        <v>338</v>
      </c>
      <c r="D45" s="11">
        <v>2400</v>
      </c>
      <c r="E45" s="30">
        <v>1</v>
      </c>
      <c r="F45" s="12" t="s">
        <v>182</v>
      </c>
      <c r="G45" s="13">
        <f t="shared" si="3"/>
        <v>2400</v>
      </c>
    </row>
    <row r="46" spans="1:15" ht="18.75" x14ac:dyDescent="0.25">
      <c r="A46" s="63"/>
      <c r="B46" s="8" t="s">
        <v>119</v>
      </c>
      <c r="C46" s="9" t="s">
        <v>141</v>
      </c>
      <c r="D46" s="11">
        <v>621.03</v>
      </c>
      <c r="E46" s="30">
        <v>1</v>
      </c>
      <c r="F46" s="12" t="s">
        <v>182</v>
      </c>
      <c r="G46" s="13">
        <f t="shared" si="3"/>
        <v>621.03</v>
      </c>
    </row>
    <row r="47" spans="1:15" ht="18.75" x14ac:dyDescent="0.25">
      <c r="A47" s="63"/>
      <c r="B47" s="8" t="s">
        <v>185</v>
      </c>
      <c r="C47" s="9" t="s">
        <v>255</v>
      </c>
      <c r="D47" s="11">
        <v>184.5</v>
      </c>
      <c r="E47" s="30">
        <v>50</v>
      </c>
      <c r="F47" s="12" t="s">
        <v>182</v>
      </c>
      <c r="G47" s="13">
        <f t="shared" si="3"/>
        <v>9225</v>
      </c>
    </row>
    <row r="48" spans="1:15" ht="18.75" x14ac:dyDescent="0.25">
      <c r="A48" s="63"/>
      <c r="B48" s="8" t="s">
        <v>186</v>
      </c>
      <c r="C48" s="9" t="s">
        <v>256</v>
      </c>
      <c r="D48" s="11">
        <v>1150.05</v>
      </c>
      <c r="E48" s="30">
        <v>1</v>
      </c>
      <c r="F48" s="12" t="s">
        <v>182</v>
      </c>
      <c r="G48" s="13">
        <f t="shared" si="3"/>
        <v>1150.05</v>
      </c>
      <c r="O48" s="35"/>
    </row>
    <row r="49" spans="1:15" ht="18.75" x14ac:dyDescent="0.25">
      <c r="A49" s="63"/>
      <c r="B49" s="8" t="s">
        <v>187</v>
      </c>
      <c r="C49" s="9" t="s">
        <v>142</v>
      </c>
      <c r="D49" s="11">
        <v>338.25</v>
      </c>
      <c r="E49" s="30">
        <v>5</v>
      </c>
      <c r="F49" s="12" t="s">
        <v>182</v>
      </c>
      <c r="G49" s="13">
        <f t="shared" si="3"/>
        <v>1691.25</v>
      </c>
    </row>
    <row r="50" spans="1:15" ht="18.75" x14ac:dyDescent="0.25">
      <c r="A50" s="63"/>
      <c r="B50" s="8" t="s">
        <v>188</v>
      </c>
      <c r="C50" s="9" t="s">
        <v>143</v>
      </c>
      <c r="D50" s="11">
        <v>184.5</v>
      </c>
      <c r="E50" s="30">
        <v>15</v>
      </c>
      <c r="F50" s="12" t="s">
        <v>182</v>
      </c>
      <c r="G50" s="13">
        <f t="shared" si="3"/>
        <v>2767.5</v>
      </c>
    </row>
    <row r="51" spans="1:15" ht="18.75" x14ac:dyDescent="0.25">
      <c r="A51" s="63"/>
      <c r="B51" s="8" t="s">
        <v>189</v>
      </c>
      <c r="C51" s="9" t="s">
        <v>164</v>
      </c>
      <c r="D51" s="11">
        <v>184.5</v>
      </c>
      <c r="E51" s="30">
        <v>1</v>
      </c>
      <c r="F51" s="12" t="s">
        <v>182</v>
      </c>
      <c r="G51" s="13">
        <f t="shared" si="3"/>
        <v>184.5</v>
      </c>
    </row>
    <row r="52" spans="1:15" ht="18.75" x14ac:dyDescent="0.25">
      <c r="A52" s="63"/>
      <c r="B52" s="8" t="s">
        <v>190</v>
      </c>
      <c r="C52" s="9" t="s">
        <v>257</v>
      </c>
      <c r="D52" s="11">
        <v>541.20000000000005</v>
      </c>
      <c r="E52" s="30">
        <v>5</v>
      </c>
      <c r="F52" s="12" t="s">
        <v>182</v>
      </c>
      <c r="G52" s="13">
        <f t="shared" si="3"/>
        <v>2706</v>
      </c>
      <c r="O52" s="35"/>
    </row>
    <row r="53" spans="1:15" ht="18.75" x14ac:dyDescent="0.25">
      <c r="A53" s="63"/>
      <c r="B53" s="8" t="s">
        <v>191</v>
      </c>
      <c r="C53" s="9" t="s">
        <v>144</v>
      </c>
      <c r="D53" s="11">
        <v>118.08</v>
      </c>
      <c r="E53" s="30">
        <v>10</v>
      </c>
      <c r="F53" s="12" t="s">
        <v>182</v>
      </c>
      <c r="G53" s="13">
        <f t="shared" si="3"/>
        <v>1180.8</v>
      </c>
      <c r="O53" s="35"/>
    </row>
    <row r="54" spans="1:15" ht="18.75" x14ac:dyDescent="0.25">
      <c r="A54" s="63"/>
      <c r="B54" s="8" t="s">
        <v>192</v>
      </c>
      <c r="C54" s="9" t="s">
        <v>146</v>
      </c>
      <c r="D54" s="11">
        <v>103</v>
      </c>
      <c r="E54" s="30">
        <v>20</v>
      </c>
      <c r="F54" s="12" t="s">
        <v>182</v>
      </c>
      <c r="G54" s="13">
        <f t="shared" si="3"/>
        <v>2060</v>
      </c>
      <c r="O54" s="35"/>
    </row>
    <row r="55" spans="1:15" ht="18.75" x14ac:dyDescent="0.25">
      <c r="A55" s="63"/>
      <c r="B55" s="8" t="s">
        <v>193</v>
      </c>
      <c r="C55" s="9" t="s">
        <v>291</v>
      </c>
      <c r="D55" s="11">
        <v>133.19999999999999</v>
      </c>
      <c r="E55" s="30">
        <v>24</v>
      </c>
      <c r="F55" s="12" t="s">
        <v>182</v>
      </c>
      <c r="G55" s="13">
        <f t="shared" si="3"/>
        <v>3196.7999999999997</v>
      </c>
      <c r="O55" s="35"/>
    </row>
    <row r="56" spans="1:15" ht="18.75" x14ac:dyDescent="0.25">
      <c r="A56" s="63"/>
      <c r="B56" s="8" t="s">
        <v>194</v>
      </c>
      <c r="C56" s="9" t="s">
        <v>292</v>
      </c>
      <c r="D56" s="11">
        <v>39.97</v>
      </c>
      <c r="E56" s="30">
        <v>30</v>
      </c>
      <c r="F56" s="12" t="s">
        <v>182</v>
      </c>
      <c r="G56" s="13">
        <f t="shared" si="3"/>
        <v>1199.0999999999999</v>
      </c>
      <c r="O56" s="35"/>
    </row>
    <row r="57" spans="1:15" ht="18.75" x14ac:dyDescent="0.25">
      <c r="A57" s="63"/>
      <c r="B57" s="8" t="s">
        <v>195</v>
      </c>
      <c r="C57" s="9" t="s">
        <v>148</v>
      </c>
      <c r="D57" s="11">
        <v>14.59</v>
      </c>
      <c r="E57" s="30">
        <v>3</v>
      </c>
      <c r="F57" s="12" t="s">
        <v>182</v>
      </c>
      <c r="G57" s="13">
        <f t="shared" si="3"/>
        <v>43.769999999999996</v>
      </c>
    </row>
    <row r="58" spans="1:15" ht="18.75" x14ac:dyDescent="0.25">
      <c r="A58" s="63"/>
      <c r="B58" s="8" t="s">
        <v>196</v>
      </c>
      <c r="C58" s="9" t="s">
        <v>293</v>
      </c>
      <c r="D58" s="11">
        <v>71.5</v>
      </c>
      <c r="E58" s="30">
        <v>5</v>
      </c>
      <c r="F58" s="12" t="s">
        <v>182</v>
      </c>
      <c r="G58" s="13">
        <f t="shared" si="3"/>
        <v>357.5</v>
      </c>
    </row>
    <row r="59" spans="1:15" ht="18.75" x14ac:dyDescent="0.25">
      <c r="A59" s="63"/>
      <c r="B59" s="8" t="s">
        <v>197</v>
      </c>
      <c r="C59" s="9" t="s">
        <v>149</v>
      </c>
      <c r="D59" s="11">
        <v>899</v>
      </c>
      <c r="E59" s="30">
        <v>1</v>
      </c>
      <c r="F59" s="12" t="s">
        <v>182</v>
      </c>
      <c r="G59" s="13">
        <f t="shared" si="3"/>
        <v>899</v>
      </c>
    </row>
    <row r="60" spans="1:15" ht="37.5" x14ac:dyDescent="0.25">
      <c r="A60" s="63"/>
      <c r="B60" s="8" t="s">
        <v>198</v>
      </c>
      <c r="C60" s="9" t="s">
        <v>345</v>
      </c>
      <c r="D60" s="11">
        <v>29.99</v>
      </c>
      <c r="E60" s="30">
        <v>10</v>
      </c>
      <c r="F60" s="12" t="s">
        <v>182</v>
      </c>
      <c r="G60" s="13">
        <f t="shared" si="3"/>
        <v>299.89999999999998</v>
      </c>
    </row>
    <row r="61" spans="1:15" ht="18.75" x14ac:dyDescent="0.25">
      <c r="A61" s="63"/>
      <c r="B61" s="8" t="s">
        <v>199</v>
      </c>
      <c r="C61" s="9" t="s">
        <v>375</v>
      </c>
      <c r="D61" s="11">
        <v>601.33000000000004</v>
      </c>
      <c r="E61" s="30">
        <v>30</v>
      </c>
      <c r="F61" s="12" t="s">
        <v>182</v>
      </c>
      <c r="G61" s="13">
        <f t="shared" si="3"/>
        <v>18039.900000000001</v>
      </c>
      <c r="O61" s="35"/>
    </row>
    <row r="62" spans="1:15" ht="18.75" x14ac:dyDescent="0.25">
      <c r="A62" s="63"/>
      <c r="B62" s="8" t="s">
        <v>200</v>
      </c>
      <c r="C62" s="9" t="s">
        <v>155</v>
      </c>
      <c r="D62" s="11">
        <v>184.5</v>
      </c>
      <c r="E62" s="30">
        <v>8</v>
      </c>
      <c r="F62" s="12" t="s">
        <v>183</v>
      </c>
      <c r="G62" s="13">
        <f t="shared" si="3"/>
        <v>1476</v>
      </c>
      <c r="O62" s="35"/>
    </row>
    <row r="63" spans="1:15" ht="18.75" x14ac:dyDescent="0.25">
      <c r="A63" s="63"/>
      <c r="B63" s="8" t="s">
        <v>201</v>
      </c>
      <c r="C63" s="9" t="s">
        <v>156</v>
      </c>
      <c r="D63" s="11">
        <v>118.08</v>
      </c>
      <c r="E63" s="30">
        <v>4</v>
      </c>
      <c r="F63" s="12" t="s">
        <v>182</v>
      </c>
      <c r="G63" s="13">
        <f t="shared" si="3"/>
        <v>472.32</v>
      </c>
    </row>
    <row r="64" spans="1:15" ht="18.75" x14ac:dyDescent="0.25">
      <c r="A64" s="63"/>
      <c r="B64" s="8" t="s">
        <v>202</v>
      </c>
      <c r="C64" s="9" t="s">
        <v>259</v>
      </c>
      <c r="D64" s="11">
        <v>1771.2</v>
      </c>
      <c r="E64" s="30">
        <v>4</v>
      </c>
      <c r="F64" s="12" t="s">
        <v>183</v>
      </c>
      <c r="G64" s="13">
        <f t="shared" si="3"/>
        <v>7084.8</v>
      </c>
      <c r="O64" s="35"/>
    </row>
    <row r="65" spans="1:15" ht="18.75" x14ac:dyDescent="0.25">
      <c r="A65" s="63"/>
      <c r="B65" s="8" t="s">
        <v>203</v>
      </c>
      <c r="C65" s="9" t="s">
        <v>376</v>
      </c>
      <c r="D65" s="11">
        <v>2829</v>
      </c>
      <c r="E65" s="30">
        <v>1</v>
      </c>
      <c r="F65" s="12" t="s">
        <v>182</v>
      </c>
      <c r="G65" s="13">
        <f t="shared" si="3"/>
        <v>2829</v>
      </c>
      <c r="O65" s="35"/>
    </row>
    <row r="66" spans="1:15" ht="18.75" x14ac:dyDescent="0.25">
      <c r="A66" s="63"/>
      <c r="B66" s="8" t="s">
        <v>204</v>
      </c>
      <c r="C66" s="9" t="s">
        <v>295</v>
      </c>
      <c r="D66" s="11">
        <v>664.2</v>
      </c>
      <c r="E66" s="30">
        <v>2</v>
      </c>
      <c r="F66" s="12" t="s">
        <v>182</v>
      </c>
      <c r="G66" s="13">
        <f t="shared" si="3"/>
        <v>1328.4</v>
      </c>
      <c r="O66" s="35"/>
    </row>
    <row r="67" spans="1:15" ht="18.75" x14ac:dyDescent="0.25">
      <c r="A67" s="63"/>
      <c r="B67" s="8" t="s">
        <v>205</v>
      </c>
      <c r="C67" s="9" t="s">
        <v>158</v>
      </c>
      <c r="D67" s="11">
        <v>1894.2</v>
      </c>
      <c r="E67" s="30">
        <v>2</v>
      </c>
      <c r="F67" s="12" t="s">
        <v>182</v>
      </c>
      <c r="G67" s="13">
        <f t="shared" si="3"/>
        <v>3788.4</v>
      </c>
      <c r="O67" s="35"/>
    </row>
    <row r="68" spans="1:15" ht="18.75" x14ac:dyDescent="0.25">
      <c r="A68" s="63"/>
      <c r="B68" s="8" t="s">
        <v>206</v>
      </c>
      <c r="C68" s="9" t="s">
        <v>159</v>
      </c>
      <c r="D68" s="11">
        <v>135.30000000000001</v>
      </c>
      <c r="E68" s="30">
        <v>1</v>
      </c>
      <c r="F68" s="12" t="s">
        <v>182</v>
      </c>
      <c r="G68" s="13">
        <f t="shared" si="3"/>
        <v>135.30000000000001</v>
      </c>
    </row>
    <row r="69" spans="1:15" ht="18.75" x14ac:dyDescent="0.25">
      <c r="A69" s="63"/>
      <c r="B69" s="8" t="s">
        <v>207</v>
      </c>
      <c r="C69" s="9" t="s">
        <v>160</v>
      </c>
      <c r="D69" s="11">
        <v>118.08</v>
      </c>
      <c r="E69" s="30">
        <v>1</v>
      </c>
      <c r="F69" s="12" t="s">
        <v>182</v>
      </c>
      <c r="G69" s="13">
        <f t="shared" si="3"/>
        <v>118.08</v>
      </c>
    </row>
    <row r="70" spans="1:15" ht="18.75" x14ac:dyDescent="0.25">
      <c r="A70" s="63"/>
      <c r="B70" s="8" t="s">
        <v>208</v>
      </c>
      <c r="C70" s="9" t="s">
        <v>296</v>
      </c>
      <c r="D70" s="11">
        <v>516.6</v>
      </c>
      <c r="E70" s="30">
        <v>2</v>
      </c>
      <c r="F70" s="12" t="s">
        <v>346</v>
      </c>
      <c r="G70" s="13">
        <f t="shared" si="3"/>
        <v>1033.2</v>
      </c>
      <c r="O70" s="35"/>
    </row>
    <row r="71" spans="1:15" ht="24" customHeight="1" x14ac:dyDescent="0.25">
      <c r="A71" s="63"/>
      <c r="B71" s="8" t="s">
        <v>209</v>
      </c>
      <c r="C71" s="9" t="s">
        <v>163</v>
      </c>
      <c r="D71" s="11">
        <v>103.9</v>
      </c>
      <c r="E71" s="30">
        <v>5</v>
      </c>
      <c r="F71" s="12" t="s">
        <v>182</v>
      </c>
      <c r="G71" s="13">
        <f t="shared" si="3"/>
        <v>519.5</v>
      </c>
    </row>
    <row r="72" spans="1:15" ht="18.75" x14ac:dyDescent="0.25">
      <c r="A72" s="63"/>
      <c r="B72" s="8" t="s">
        <v>210</v>
      </c>
      <c r="C72" s="9" t="s">
        <v>297</v>
      </c>
      <c r="D72" s="11">
        <v>13.1</v>
      </c>
      <c r="E72" s="30">
        <v>2</v>
      </c>
      <c r="F72" s="12" t="s">
        <v>182</v>
      </c>
      <c r="G72" s="13">
        <f t="shared" si="3"/>
        <v>26.2</v>
      </c>
    </row>
    <row r="73" spans="1:15" ht="18.75" x14ac:dyDescent="0.25">
      <c r="A73" s="63"/>
      <c r="B73" s="8" t="s">
        <v>211</v>
      </c>
      <c r="C73" s="9" t="s">
        <v>263</v>
      </c>
      <c r="D73" s="11">
        <v>39.36</v>
      </c>
      <c r="E73" s="30">
        <v>5</v>
      </c>
      <c r="F73" s="12" t="s">
        <v>182</v>
      </c>
      <c r="G73" s="13">
        <f t="shared" si="3"/>
        <v>196.8</v>
      </c>
    </row>
    <row r="74" spans="1:15" ht="18.75" x14ac:dyDescent="0.25">
      <c r="A74" s="63"/>
      <c r="B74" s="8" t="s">
        <v>212</v>
      </c>
      <c r="C74" s="9" t="s">
        <v>284</v>
      </c>
      <c r="D74" s="11">
        <v>48.6</v>
      </c>
      <c r="E74" s="30">
        <v>3</v>
      </c>
      <c r="F74" s="12" t="s">
        <v>182</v>
      </c>
      <c r="G74" s="13">
        <f t="shared" si="3"/>
        <v>145.80000000000001</v>
      </c>
    </row>
    <row r="75" spans="1:15" ht="18.75" x14ac:dyDescent="0.25">
      <c r="A75" s="63"/>
      <c r="B75" s="8" t="s">
        <v>213</v>
      </c>
      <c r="C75" s="9" t="s">
        <v>167</v>
      </c>
      <c r="D75" s="11">
        <v>6.48</v>
      </c>
      <c r="E75" s="30">
        <v>1</v>
      </c>
      <c r="F75" s="12" t="s">
        <v>182</v>
      </c>
      <c r="G75" s="13">
        <f t="shared" si="3"/>
        <v>6.48</v>
      </c>
    </row>
    <row r="76" spans="1:15" ht="18.75" x14ac:dyDescent="0.25">
      <c r="A76" s="63"/>
      <c r="B76" s="8" t="s">
        <v>214</v>
      </c>
      <c r="C76" s="9" t="s">
        <v>168</v>
      </c>
      <c r="D76" s="11">
        <v>4.21</v>
      </c>
      <c r="E76" s="30">
        <v>1</v>
      </c>
      <c r="F76" s="12" t="s">
        <v>182</v>
      </c>
      <c r="G76" s="13">
        <f t="shared" si="3"/>
        <v>4.21</v>
      </c>
    </row>
    <row r="77" spans="1:15" ht="18.75" x14ac:dyDescent="0.25">
      <c r="A77" s="63"/>
      <c r="B77" s="8" t="s">
        <v>215</v>
      </c>
      <c r="C77" s="9" t="s">
        <v>168</v>
      </c>
      <c r="D77" s="11">
        <v>4.2699999999999996</v>
      </c>
      <c r="E77" s="30">
        <v>1</v>
      </c>
      <c r="F77" s="12" t="s">
        <v>182</v>
      </c>
      <c r="G77" s="13">
        <f t="shared" si="3"/>
        <v>4.2699999999999996</v>
      </c>
    </row>
    <row r="78" spans="1:15" ht="18.75" x14ac:dyDescent="0.25">
      <c r="A78" s="63"/>
      <c r="B78" s="8" t="s">
        <v>216</v>
      </c>
      <c r="C78" s="9" t="s">
        <v>169</v>
      </c>
      <c r="D78" s="11">
        <v>288</v>
      </c>
      <c r="E78" s="30">
        <v>1</v>
      </c>
      <c r="F78" s="12" t="s">
        <v>182</v>
      </c>
      <c r="G78" s="13">
        <f t="shared" si="3"/>
        <v>288</v>
      </c>
    </row>
    <row r="79" spans="1:15" ht="18.75" x14ac:dyDescent="0.25">
      <c r="A79" s="63"/>
      <c r="B79" s="8" t="s">
        <v>217</v>
      </c>
      <c r="C79" s="9" t="s">
        <v>377</v>
      </c>
      <c r="D79" s="11">
        <v>0.28999999999999998</v>
      </c>
      <c r="E79" s="30">
        <v>1</v>
      </c>
      <c r="F79" s="12" t="s">
        <v>182</v>
      </c>
      <c r="G79" s="13">
        <f t="shared" si="3"/>
        <v>0.28999999999999998</v>
      </c>
    </row>
    <row r="80" spans="1:15" ht="18.75" x14ac:dyDescent="0.25">
      <c r="A80" s="63"/>
      <c r="B80" s="8" t="s">
        <v>218</v>
      </c>
      <c r="C80" s="9" t="s">
        <v>171</v>
      </c>
      <c r="D80" s="11">
        <v>0.16</v>
      </c>
      <c r="E80" s="30">
        <v>2</v>
      </c>
      <c r="F80" s="12" t="s">
        <v>182</v>
      </c>
      <c r="G80" s="13">
        <f t="shared" si="3"/>
        <v>0.32</v>
      </c>
    </row>
    <row r="81" spans="1:15" ht="18.75" x14ac:dyDescent="0.25">
      <c r="A81" s="63"/>
      <c r="B81" s="8" t="s">
        <v>219</v>
      </c>
      <c r="C81" s="9" t="s">
        <v>172</v>
      </c>
      <c r="D81" s="11">
        <v>0.13</v>
      </c>
      <c r="E81" s="30">
        <v>3</v>
      </c>
      <c r="F81" s="12" t="s">
        <v>182</v>
      </c>
      <c r="G81" s="13">
        <f t="shared" si="3"/>
        <v>0.39</v>
      </c>
    </row>
    <row r="82" spans="1:15" ht="18.75" x14ac:dyDescent="0.25">
      <c r="A82" s="63"/>
      <c r="B82" s="8" t="s">
        <v>220</v>
      </c>
      <c r="C82" s="9" t="s">
        <v>173</v>
      </c>
      <c r="D82" s="11">
        <v>380</v>
      </c>
      <c r="E82" s="30">
        <v>4</v>
      </c>
      <c r="F82" s="12" t="s">
        <v>182</v>
      </c>
      <c r="G82" s="13">
        <f t="shared" si="3"/>
        <v>1520</v>
      </c>
      <c r="O82" s="35"/>
    </row>
    <row r="83" spans="1:15" ht="18.75" x14ac:dyDescent="0.25">
      <c r="A83" s="63"/>
      <c r="B83" s="8" t="s">
        <v>221</v>
      </c>
      <c r="C83" s="9" t="s">
        <v>175</v>
      </c>
      <c r="D83" s="11">
        <v>495.58</v>
      </c>
      <c r="E83" s="30">
        <v>10</v>
      </c>
      <c r="F83" s="12" t="s">
        <v>182</v>
      </c>
      <c r="G83" s="13">
        <f t="shared" si="3"/>
        <v>4955.8</v>
      </c>
      <c r="O83" s="35"/>
    </row>
    <row r="84" spans="1:15" ht="18.75" x14ac:dyDescent="0.25">
      <c r="A84" s="63"/>
      <c r="B84" s="8" t="s">
        <v>222</v>
      </c>
      <c r="C84" s="9" t="s">
        <v>68</v>
      </c>
      <c r="D84" s="11">
        <v>79.92</v>
      </c>
      <c r="E84" s="30">
        <v>5</v>
      </c>
      <c r="F84" s="12" t="s">
        <v>182</v>
      </c>
      <c r="G84" s="13">
        <f t="shared" si="3"/>
        <v>399.6</v>
      </c>
    </row>
    <row r="85" spans="1:15" ht="18.75" x14ac:dyDescent="0.25">
      <c r="A85" s="63"/>
      <c r="B85" s="8" t="s">
        <v>223</v>
      </c>
      <c r="C85" s="9" t="s">
        <v>176</v>
      </c>
      <c r="D85" s="11">
        <v>41700</v>
      </c>
      <c r="E85" s="30">
        <v>1</v>
      </c>
      <c r="F85" s="12" t="s">
        <v>182</v>
      </c>
      <c r="G85" s="13">
        <f t="shared" si="3"/>
        <v>41700</v>
      </c>
    </row>
    <row r="86" spans="1:15" ht="18.75" x14ac:dyDescent="0.25">
      <c r="A86" s="63"/>
      <c r="B86" s="8" t="s">
        <v>224</v>
      </c>
      <c r="C86" s="9" t="s">
        <v>378</v>
      </c>
      <c r="D86" s="11">
        <v>2471328</v>
      </c>
      <c r="E86" s="30">
        <v>1</v>
      </c>
      <c r="F86" s="12" t="s">
        <v>182</v>
      </c>
      <c r="G86" s="13">
        <f t="shared" si="3"/>
        <v>2471328</v>
      </c>
      <c r="O86" s="35"/>
    </row>
    <row r="87" spans="1:15" ht="18.75" x14ac:dyDescent="0.25">
      <c r="A87" s="63"/>
      <c r="B87" s="8" t="s">
        <v>225</v>
      </c>
      <c r="C87" s="9" t="s">
        <v>273</v>
      </c>
      <c r="D87" s="11">
        <v>2389</v>
      </c>
      <c r="E87" s="30">
        <v>1</v>
      </c>
      <c r="F87" s="12" t="s">
        <v>182</v>
      </c>
      <c r="G87" s="13">
        <f t="shared" si="3"/>
        <v>2389</v>
      </c>
      <c r="O87" s="35"/>
    </row>
    <row r="88" spans="1:15" ht="18.75" x14ac:dyDescent="0.25">
      <c r="A88" s="63"/>
      <c r="B88" s="8" t="s">
        <v>226</v>
      </c>
      <c r="C88" s="9" t="s">
        <v>264</v>
      </c>
      <c r="D88" s="11">
        <v>1600</v>
      </c>
      <c r="E88" s="30">
        <v>11</v>
      </c>
      <c r="F88" s="12" t="s">
        <v>183</v>
      </c>
      <c r="G88" s="13">
        <f t="shared" si="3"/>
        <v>17600</v>
      </c>
      <c r="O88" s="35"/>
    </row>
    <row r="89" spans="1:15" ht="18.75" x14ac:dyDescent="0.25">
      <c r="A89" s="63"/>
      <c r="B89" s="8" t="s">
        <v>227</v>
      </c>
      <c r="C89" s="9" t="s">
        <v>379</v>
      </c>
      <c r="D89" s="11">
        <v>1290</v>
      </c>
      <c r="E89" s="30">
        <v>1</v>
      </c>
      <c r="F89" s="12" t="s">
        <v>182</v>
      </c>
      <c r="G89" s="13">
        <f t="shared" si="3"/>
        <v>1290</v>
      </c>
    </row>
    <row r="90" spans="1:15" ht="18.75" x14ac:dyDescent="0.25">
      <c r="A90" s="63"/>
      <c r="B90" s="8" t="s">
        <v>228</v>
      </c>
      <c r="C90" s="9" t="s">
        <v>380</v>
      </c>
      <c r="D90" s="79">
        <v>185730</v>
      </c>
      <c r="E90" s="85">
        <v>1</v>
      </c>
      <c r="F90" s="88" t="s">
        <v>184</v>
      </c>
      <c r="G90" s="82">
        <f t="shared" si="3"/>
        <v>185730</v>
      </c>
    </row>
    <row r="91" spans="1:15" ht="18.75" x14ac:dyDescent="0.25">
      <c r="A91" s="63"/>
      <c r="B91" s="8" t="s">
        <v>229</v>
      </c>
      <c r="C91" s="9" t="s">
        <v>381</v>
      </c>
      <c r="D91" s="80"/>
      <c r="E91" s="86"/>
      <c r="F91" s="89"/>
      <c r="G91" s="83"/>
    </row>
    <row r="92" spans="1:15" ht="18.75" x14ac:dyDescent="0.25">
      <c r="A92" s="63"/>
      <c r="B92" s="8" t="s">
        <v>230</v>
      </c>
      <c r="C92" s="9" t="s">
        <v>382</v>
      </c>
      <c r="D92" s="80"/>
      <c r="E92" s="86"/>
      <c r="F92" s="89"/>
      <c r="G92" s="83"/>
    </row>
    <row r="93" spans="1:15" ht="18.75" x14ac:dyDescent="0.25">
      <c r="A93" s="63"/>
      <c r="B93" s="8" t="s">
        <v>231</v>
      </c>
      <c r="C93" s="9" t="s">
        <v>383</v>
      </c>
      <c r="D93" s="80"/>
      <c r="E93" s="86"/>
      <c r="F93" s="89"/>
      <c r="G93" s="83"/>
    </row>
    <row r="94" spans="1:15" ht="18.75" x14ac:dyDescent="0.25">
      <c r="A94" s="63"/>
      <c r="B94" s="8" t="s">
        <v>232</v>
      </c>
      <c r="C94" s="9" t="s">
        <v>384</v>
      </c>
      <c r="D94" s="80"/>
      <c r="E94" s="86"/>
      <c r="F94" s="89"/>
      <c r="G94" s="83"/>
    </row>
    <row r="95" spans="1:15" ht="18.75" x14ac:dyDescent="0.25">
      <c r="A95" s="63"/>
      <c r="B95" s="8" t="s">
        <v>233</v>
      </c>
      <c r="C95" s="9" t="s">
        <v>385</v>
      </c>
      <c r="D95" s="80"/>
      <c r="E95" s="86"/>
      <c r="F95" s="89"/>
      <c r="G95" s="83"/>
    </row>
    <row r="96" spans="1:15" ht="18.75" x14ac:dyDescent="0.25">
      <c r="A96" s="63"/>
      <c r="B96" s="8" t="s">
        <v>234</v>
      </c>
      <c r="C96" s="9" t="s">
        <v>386</v>
      </c>
      <c r="D96" s="81"/>
      <c r="E96" s="87"/>
      <c r="F96" s="90"/>
      <c r="G96" s="84"/>
    </row>
    <row r="97" spans="2:7" ht="18.75" x14ac:dyDescent="0.25">
      <c r="B97" s="66" t="s">
        <v>33</v>
      </c>
      <c r="C97" s="67"/>
      <c r="D97" s="67"/>
      <c r="E97" s="67"/>
      <c r="F97" s="68"/>
      <c r="G97" s="18">
        <f>SUM(G37:G96)</f>
        <v>2850896.26</v>
      </c>
    </row>
    <row r="98" spans="2:7" ht="15.75" thickBot="1" x14ac:dyDescent="0.3"/>
    <row r="99" spans="2:7" ht="24" thickBot="1" x14ac:dyDescent="0.4">
      <c r="B99" s="64" t="s">
        <v>241</v>
      </c>
      <c r="C99" s="65"/>
      <c r="D99" s="65"/>
      <c r="E99" s="65"/>
      <c r="F99" s="65"/>
      <c r="G99" s="39">
        <f>G97+G35</f>
        <v>4538379.6399999997</v>
      </c>
    </row>
  </sheetData>
  <sheetProtection algorithmName="SHA-512" hashValue="LF8ZVgHtOJis94BpDCTv2xEUuJdi22+vX5+kbFlkPQVeq5/MEi5R0dGn4yhC1B+exw8TzwLR9At4j7bAKR4hBQ==" saltValue="9WHhg8fq5o4B7HwD/7dxIA==" spinCount="100000" sheet="1" objects="1" scenarios="1"/>
  <mergeCells count="12">
    <mergeCell ref="A8:A34"/>
    <mergeCell ref="A37:A96"/>
    <mergeCell ref="B99:F99"/>
    <mergeCell ref="B5:G5"/>
    <mergeCell ref="B2:G2"/>
    <mergeCell ref="B3:G3"/>
    <mergeCell ref="B35:F35"/>
    <mergeCell ref="B97:F97"/>
    <mergeCell ref="G90:G96"/>
    <mergeCell ref="D90:D96"/>
    <mergeCell ref="E90:E96"/>
    <mergeCell ref="F90:F96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8"/>
  <sheetViews>
    <sheetView topLeftCell="A10" workbookViewId="0">
      <selection activeCell="C19" sqref="C19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389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x14ac:dyDescent="0.25">
      <c r="A8" s="71" t="s">
        <v>239</v>
      </c>
      <c r="B8" s="8" t="s">
        <v>48</v>
      </c>
      <c r="C8" s="14" t="s">
        <v>13</v>
      </c>
      <c r="D8" s="15">
        <v>18390.240000000002</v>
      </c>
      <c r="E8" s="30">
        <v>1</v>
      </c>
      <c r="F8" s="12" t="s">
        <v>47</v>
      </c>
      <c r="G8" s="13">
        <f t="shared" ref="G8:G19" si="0">E8*D8</f>
        <v>18390.240000000002</v>
      </c>
    </row>
    <row r="9" spans="1:8" ht="22.5" customHeight="1" x14ac:dyDescent="0.25">
      <c r="A9" s="78"/>
      <c r="B9" s="8" t="s">
        <v>49</v>
      </c>
      <c r="C9" s="14" t="s">
        <v>124</v>
      </c>
      <c r="D9" s="15">
        <v>41700</v>
      </c>
      <c r="E9" s="30">
        <v>1</v>
      </c>
      <c r="F9" s="12" t="s">
        <v>47</v>
      </c>
      <c r="G9" s="13">
        <f t="shared" si="0"/>
        <v>41700</v>
      </c>
    </row>
    <row r="10" spans="1:8" ht="18.75" x14ac:dyDescent="0.25">
      <c r="A10" s="78"/>
      <c r="B10" s="8" t="s">
        <v>50</v>
      </c>
      <c r="C10" s="9" t="s">
        <v>4</v>
      </c>
      <c r="D10" s="11">
        <v>40799.1</v>
      </c>
      <c r="E10" s="30">
        <v>2</v>
      </c>
      <c r="F10" s="12" t="s">
        <v>47</v>
      </c>
      <c r="G10" s="13">
        <f t="shared" si="0"/>
        <v>81598.2</v>
      </c>
    </row>
    <row r="11" spans="1:8" ht="18.75" x14ac:dyDescent="0.25">
      <c r="A11" s="78"/>
      <c r="B11" s="8" t="s">
        <v>51</v>
      </c>
      <c r="C11" s="9" t="s">
        <v>126</v>
      </c>
      <c r="D11" s="11">
        <v>84.94</v>
      </c>
      <c r="E11" s="30">
        <v>16</v>
      </c>
      <c r="F11" s="12" t="s">
        <v>47</v>
      </c>
      <c r="G11" s="13">
        <f t="shared" si="0"/>
        <v>1359.04</v>
      </c>
    </row>
    <row r="12" spans="1:8" ht="37.5" x14ac:dyDescent="0.25">
      <c r="A12" s="78"/>
      <c r="B12" s="8" t="s">
        <v>52</v>
      </c>
      <c r="C12" s="14" t="s">
        <v>42</v>
      </c>
      <c r="D12" s="11">
        <v>45.36</v>
      </c>
      <c r="E12" s="30">
        <v>9</v>
      </c>
      <c r="F12" s="12" t="s">
        <v>47</v>
      </c>
      <c r="G12" s="13">
        <f t="shared" si="0"/>
        <v>408.24</v>
      </c>
    </row>
    <row r="13" spans="1:8" ht="18.75" x14ac:dyDescent="0.25">
      <c r="A13" s="78"/>
      <c r="B13" s="8" t="s">
        <v>53</v>
      </c>
      <c r="C13" s="14" t="s">
        <v>41</v>
      </c>
      <c r="D13" s="11">
        <v>702</v>
      </c>
      <c r="E13" s="30">
        <v>1</v>
      </c>
      <c r="F13" s="12" t="s">
        <v>47</v>
      </c>
      <c r="G13" s="13">
        <f t="shared" si="0"/>
        <v>702</v>
      </c>
    </row>
    <row r="14" spans="1:8" ht="18.75" x14ac:dyDescent="0.25">
      <c r="A14" s="78"/>
      <c r="B14" s="8" t="s">
        <v>54</v>
      </c>
      <c r="C14" s="14" t="s">
        <v>127</v>
      </c>
      <c r="D14" s="11">
        <v>2840.4</v>
      </c>
      <c r="E14" s="30">
        <v>7</v>
      </c>
      <c r="F14" s="12" t="s">
        <v>47</v>
      </c>
      <c r="G14" s="13">
        <f t="shared" si="0"/>
        <v>19882.8</v>
      </c>
    </row>
    <row r="15" spans="1:8" ht="18.75" x14ac:dyDescent="0.25">
      <c r="A15" s="78"/>
      <c r="B15" s="8" t="s">
        <v>55</v>
      </c>
      <c r="C15" s="14" t="s">
        <v>44</v>
      </c>
      <c r="D15" s="11">
        <v>864</v>
      </c>
      <c r="E15" s="30">
        <v>7</v>
      </c>
      <c r="F15" s="12" t="s">
        <v>47</v>
      </c>
      <c r="G15" s="13">
        <f t="shared" si="0"/>
        <v>6048</v>
      </c>
    </row>
    <row r="16" spans="1:8" ht="18.75" x14ac:dyDescent="0.25">
      <c r="A16" s="78"/>
      <c r="B16" s="8" t="s">
        <v>56</v>
      </c>
      <c r="C16" s="9" t="s">
        <v>85</v>
      </c>
      <c r="D16" s="15">
        <v>0</v>
      </c>
      <c r="E16" s="33">
        <v>5</v>
      </c>
      <c r="F16" s="21" t="s">
        <v>47</v>
      </c>
      <c r="G16" s="22">
        <f t="shared" si="0"/>
        <v>0</v>
      </c>
    </row>
    <row r="17" spans="1:8" ht="18.75" x14ac:dyDescent="0.25">
      <c r="A17" s="78"/>
      <c r="B17" s="8" t="s">
        <v>57</v>
      </c>
      <c r="C17" s="9" t="s">
        <v>86</v>
      </c>
      <c r="D17" s="11">
        <v>0</v>
      </c>
      <c r="E17" s="30">
        <v>1</v>
      </c>
      <c r="F17" s="12" t="s">
        <v>47</v>
      </c>
      <c r="G17" s="13">
        <f t="shared" si="0"/>
        <v>0</v>
      </c>
    </row>
    <row r="18" spans="1:8" ht="18.75" x14ac:dyDescent="0.25">
      <c r="A18" s="78"/>
      <c r="B18" s="8" t="s">
        <v>58</v>
      </c>
      <c r="C18" s="9" t="s">
        <v>89</v>
      </c>
      <c r="D18" s="11">
        <v>0</v>
      </c>
      <c r="E18" s="30">
        <v>1</v>
      </c>
      <c r="F18" s="12" t="s">
        <v>47</v>
      </c>
      <c r="G18" s="13">
        <f t="shared" si="0"/>
        <v>0</v>
      </c>
    </row>
    <row r="19" spans="1:8" ht="18.75" x14ac:dyDescent="0.25">
      <c r="A19" s="78"/>
      <c r="B19" s="8" t="s">
        <v>93</v>
      </c>
      <c r="C19" s="17" t="s">
        <v>90</v>
      </c>
      <c r="D19" s="16">
        <v>0</v>
      </c>
      <c r="E19" s="31">
        <v>2</v>
      </c>
      <c r="F19" s="12" t="s">
        <v>47</v>
      </c>
      <c r="G19" s="13">
        <f t="shared" si="0"/>
        <v>0</v>
      </c>
    </row>
    <row r="20" spans="1:8" ht="18.75" x14ac:dyDescent="0.25">
      <c r="B20" s="66" t="s">
        <v>33</v>
      </c>
      <c r="C20" s="67"/>
      <c r="D20" s="67"/>
      <c r="E20" s="67"/>
      <c r="F20" s="68"/>
      <c r="G20" s="18">
        <f>SUM(G8:G19)</f>
        <v>170088.52</v>
      </c>
    </row>
    <row r="21" spans="1:8" ht="18.75" x14ac:dyDescent="0.3">
      <c r="C21" s="2"/>
      <c r="D21" s="3"/>
      <c r="E21" s="29"/>
      <c r="F21" s="2"/>
      <c r="G21" s="2"/>
      <c r="H21" s="2"/>
    </row>
    <row r="22" spans="1:8" ht="18.75" x14ac:dyDescent="0.3">
      <c r="A22" s="71" t="s">
        <v>239</v>
      </c>
      <c r="B22" s="8" t="s">
        <v>94</v>
      </c>
      <c r="C22" s="9" t="s">
        <v>252</v>
      </c>
      <c r="D22" s="15">
        <v>30.75</v>
      </c>
      <c r="E22" s="33">
        <v>2</v>
      </c>
      <c r="F22" s="40" t="s">
        <v>182</v>
      </c>
      <c r="G22" s="22">
        <f>E22*D22</f>
        <v>61.5</v>
      </c>
      <c r="H22" s="2"/>
    </row>
    <row r="23" spans="1:8" ht="18.75" x14ac:dyDescent="0.25">
      <c r="A23" s="71"/>
      <c r="B23" s="8" t="s">
        <v>95</v>
      </c>
      <c r="C23" s="9" t="s">
        <v>274</v>
      </c>
      <c r="D23" s="15">
        <v>355.47</v>
      </c>
      <c r="E23" s="33">
        <v>1</v>
      </c>
      <c r="F23" s="21" t="s">
        <v>182</v>
      </c>
      <c r="G23" s="22">
        <f t="shared" ref="G23:G45" si="1">E23*D23</f>
        <v>355.47</v>
      </c>
    </row>
    <row r="24" spans="1:8" ht="18.75" x14ac:dyDescent="0.25">
      <c r="A24" s="71"/>
      <c r="B24" s="8" t="s">
        <v>96</v>
      </c>
      <c r="C24" s="9" t="s">
        <v>255</v>
      </c>
      <c r="D24" s="15">
        <v>184.5</v>
      </c>
      <c r="E24" s="33">
        <v>50</v>
      </c>
      <c r="F24" s="21" t="s">
        <v>183</v>
      </c>
      <c r="G24" s="22">
        <f t="shared" si="1"/>
        <v>9225</v>
      </c>
    </row>
    <row r="25" spans="1:8" ht="18.75" x14ac:dyDescent="0.25">
      <c r="A25" s="71"/>
      <c r="B25" s="8" t="s">
        <v>97</v>
      </c>
      <c r="C25" s="9" t="s">
        <v>144</v>
      </c>
      <c r="D25" s="15">
        <v>118.08</v>
      </c>
      <c r="E25" s="33">
        <v>10</v>
      </c>
      <c r="F25" s="21" t="s">
        <v>182</v>
      </c>
      <c r="G25" s="22">
        <f t="shared" si="1"/>
        <v>1180.8</v>
      </c>
    </row>
    <row r="26" spans="1:8" ht="18.75" x14ac:dyDescent="0.25">
      <c r="A26" s="71"/>
      <c r="B26" s="8" t="s">
        <v>98</v>
      </c>
      <c r="C26" s="9" t="s">
        <v>145</v>
      </c>
      <c r="D26" s="15">
        <v>369</v>
      </c>
      <c r="E26" s="33">
        <v>15</v>
      </c>
      <c r="F26" s="21" t="s">
        <v>182</v>
      </c>
      <c r="G26" s="22">
        <f t="shared" si="1"/>
        <v>5535</v>
      </c>
    </row>
    <row r="27" spans="1:8" ht="18.75" x14ac:dyDescent="0.25">
      <c r="A27" s="71"/>
      <c r="B27" s="8" t="s">
        <v>99</v>
      </c>
      <c r="C27" s="9" t="s">
        <v>146</v>
      </c>
      <c r="D27" s="15">
        <v>103</v>
      </c>
      <c r="E27" s="33">
        <v>55</v>
      </c>
      <c r="F27" s="21" t="s">
        <v>182</v>
      </c>
      <c r="G27" s="22">
        <f t="shared" si="1"/>
        <v>5665</v>
      </c>
    </row>
    <row r="28" spans="1:8" ht="18.75" x14ac:dyDescent="0.25">
      <c r="A28" s="71"/>
      <c r="B28" s="8" t="s">
        <v>100</v>
      </c>
      <c r="C28" s="9" t="s">
        <v>292</v>
      </c>
      <c r="D28" s="15">
        <v>39.97</v>
      </c>
      <c r="E28" s="33">
        <v>45</v>
      </c>
      <c r="F28" s="21" t="s">
        <v>182</v>
      </c>
      <c r="G28" s="22">
        <f t="shared" si="1"/>
        <v>1798.6499999999999</v>
      </c>
    </row>
    <row r="29" spans="1:8" ht="18.75" x14ac:dyDescent="0.25">
      <c r="A29" s="71"/>
      <c r="B29" s="8" t="s">
        <v>101</v>
      </c>
      <c r="C29" s="9" t="s">
        <v>293</v>
      </c>
      <c r="D29" s="15">
        <v>71.5</v>
      </c>
      <c r="E29" s="33">
        <v>5</v>
      </c>
      <c r="F29" s="21" t="s">
        <v>182</v>
      </c>
      <c r="G29" s="22">
        <f t="shared" si="1"/>
        <v>357.5</v>
      </c>
    </row>
    <row r="30" spans="1:8" ht="18.75" x14ac:dyDescent="0.25">
      <c r="A30" s="71"/>
      <c r="B30" s="8" t="s">
        <v>102</v>
      </c>
      <c r="C30" s="9" t="s">
        <v>149</v>
      </c>
      <c r="D30" s="15">
        <v>899</v>
      </c>
      <c r="E30" s="33">
        <v>1</v>
      </c>
      <c r="F30" s="21" t="s">
        <v>182</v>
      </c>
      <c r="G30" s="22">
        <f t="shared" si="1"/>
        <v>899</v>
      </c>
    </row>
    <row r="31" spans="1:8" ht="18.75" x14ac:dyDescent="0.25">
      <c r="A31" s="71"/>
      <c r="B31" s="8" t="s">
        <v>103</v>
      </c>
      <c r="C31" s="9" t="s">
        <v>150</v>
      </c>
      <c r="D31" s="15">
        <v>47.99</v>
      </c>
      <c r="E31" s="33">
        <v>5</v>
      </c>
      <c r="F31" s="21" t="s">
        <v>182</v>
      </c>
      <c r="G31" s="22">
        <f t="shared" si="1"/>
        <v>239.95000000000002</v>
      </c>
    </row>
    <row r="32" spans="1:8" ht="18.75" x14ac:dyDescent="0.25">
      <c r="A32" s="71"/>
      <c r="B32" s="8" t="s">
        <v>104</v>
      </c>
      <c r="C32" s="9" t="s">
        <v>151</v>
      </c>
      <c r="D32" s="15">
        <v>516.6</v>
      </c>
      <c r="E32" s="33">
        <v>5</v>
      </c>
      <c r="F32" s="21" t="s">
        <v>182</v>
      </c>
      <c r="G32" s="22">
        <f t="shared" si="1"/>
        <v>2583</v>
      </c>
    </row>
    <row r="33" spans="1:7" ht="18.75" x14ac:dyDescent="0.25">
      <c r="A33" s="71"/>
      <c r="B33" s="8" t="s">
        <v>105</v>
      </c>
      <c r="C33" s="9" t="s">
        <v>152</v>
      </c>
      <c r="D33" s="15">
        <v>1771.2</v>
      </c>
      <c r="E33" s="33">
        <v>5</v>
      </c>
      <c r="F33" s="21" t="s">
        <v>182</v>
      </c>
      <c r="G33" s="22">
        <f t="shared" si="1"/>
        <v>8856</v>
      </c>
    </row>
    <row r="34" spans="1:7" ht="37.5" x14ac:dyDescent="0.25">
      <c r="A34" s="71"/>
      <c r="B34" s="8" t="s">
        <v>106</v>
      </c>
      <c r="C34" s="9" t="s">
        <v>345</v>
      </c>
      <c r="D34" s="15">
        <v>29.99</v>
      </c>
      <c r="E34" s="33">
        <v>10</v>
      </c>
      <c r="F34" s="21" t="s">
        <v>182</v>
      </c>
      <c r="G34" s="22">
        <f t="shared" si="1"/>
        <v>299.89999999999998</v>
      </c>
    </row>
    <row r="35" spans="1:7" ht="18.75" x14ac:dyDescent="0.25">
      <c r="A35" s="71"/>
      <c r="B35" s="8" t="s">
        <v>107</v>
      </c>
      <c r="C35" s="9" t="s">
        <v>294</v>
      </c>
      <c r="D35" s="15">
        <v>601.33000000000004</v>
      </c>
      <c r="E35" s="33">
        <v>50</v>
      </c>
      <c r="F35" s="21" t="s">
        <v>182</v>
      </c>
      <c r="G35" s="22">
        <f t="shared" si="1"/>
        <v>30066.500000000004</v>
      </c>
    </row>
    <row r="36" spans="1:7" ht="18.75" x14ac:dyDescent="0.25">
      <c r="A36" s="71"/>
      <c r="B36" s="8" t="s">
        <v>108</v>
      </c>
      <c r="C36" s="9" t="s">
        <v>155</v>
      </c>
      <c r="D36" s="15">
        <v>184.5</v>
      </c>
      <c r="E36" s="33">
        <v>8</v>
      </c>
      <c r="F36" s="21" t="s">
        <v>182</v>
      </c>
      <c r="G36" s="22">
        <f t="shared" si="1"/>
        <v>1476</v>
      </c>
    </row>
    <row r="37" spans="1:7" ht="18.75" x14ac:dyDescent="0.25">
      <c r="A37" s="71"/>
      <c r="B37" s="8" t="s">
        <v>109</v>
      </c>
      <c r="C37" s="9" t="s">
        <v>388</v>
      </c>
      <c r="D37" s="15">
        <v>135.30000000000001</v>
      </c>
      <c r="E37" s="33">
        <v>6</v>
      </c>
      <c r="F37" s="21" t="s">
        <v>182</v>
      </c>
      <c r="G37" s="22">
        <f t="shared" si="1"/>
        <v>811.80000000000007</v>
      </c>
    </row>
    <row r="38" spans="1:7" ht="18.75" x14ac:dyDescent="0.25">
      <c r="A38" s="71"/>
      <c r="B38" s="8" t="s">
        <v>110</v>
      </c>
      <c r="C38" s="9" t="s">
        <v>156</v>
      </c>
      <c r="D38" s="15">
        <v>118.08</v>
      </c>
      <c r="E38" s="33">
        <v>10</v>
      </c>
      <c r="F38" s="21" t="s">
        <v>182</v>
      </c>
      <c r="G38" s="22">
        <f t="shared" si="1"/>
        <v>1180.8</v>
      </c>
    </row>
    <row r="39" spans="1:7" ht="18.75" x14ac:dyDescent="0.25">
      <c r="A39" s="71"/>
      <c r="B39" s="8" t="s">
        <v>111</v>
      </c>
      <c r="C39" s="9" t="s">
        <v>295</v>
      </c>
      <c r="D39" s="15">
        <v>664.2</v>
      </c>
      <c r="E39" s="33">
        <v>5</v>
      </c>
      <c r="F39" s="21" t="s">
        <v>182</v>
      </c>
      <c r="G39" s="22">
        <f t="shared" si="1"/>
        <v>3321</v>
      </c>
    </row>
    <row r="40" spans="1:7" ht="18.75" x14ac:dyDescent="0.25">
      <c r="A40" s="71"/>
      <c r="B40" s="8" t="s">
        <v>112</v>
      </c>
      <c r="C40" s="9" t="s">
        <v>158</v>
      </c>
      <c r="D40" s="15">
        <v>1894.2</v>
      </c>
      <c r="E40" s="33">
        <v>2</v>
      </c>
      <c r="F40" s="21" t="s">
        <v>182</v>
      </c>
      <c r="G40" s="22">
        <f t="shared" si="1"/>
        <v>3788.4</v>
      </c>
    </row>
    <row r="41" spans="1:7" ht="18.75" x14ac:dyDescent="0.25">
      <c r="A41" s="71"/>
      <c r="B41" s="8" t="s">
        <v>113</v>
      </c>
      <c r="C41" s="9" t="s">
        <v>161</v>
      </c>
      <c r="D41" s="15">
        <v>516.6</v>
      </c>
      <c r="E41" s="33">
        <v>3</v>
      </c>
      <c r="F41" s="21" t="s">
        <v>346</v>
      </c>
      <c r="G41" s="22">
        <f t="shared" si="1"/>
        <v>1549.8000000000002</v>
      </c>
    </row>
    <row r="42" spans="1:7" ht="37.5" x14ac:dyDescent="0.25">
      <c r="A42" s="71"/>
      <c r="B42" s="8" t="s">
        <v>114</v>
      </c>
      <c r="C42" s="9" t="s">
        <v>162</v>
      </c>
      <c r="D42" s="15">
        <v>1599</v>
      </c>
      <c r="E42" s="33">
        <v>1</v>
      </c>
      <c r="F42" s="21" t="s">
        <v>182</v>
      </c>
      <c r="G42" s="22">
        <f t="shared" si="1"/>
        <v>1599</v>
      </c>
    </row>
    <row r="43" spans="1:7" ht="18.75" x14ac:dyDescent="0.25">
      <c r="A43" s="71"/>
      <c r="B43" s="8" t="s">
        <v>115</v>
      </c>
      <c r="C43" s="9" t="s">
        <v>297</v>
      </c>
      <c r="D43" s="15">
        <v>13.1</v>
      </c>
      <c r="E43" s="33">
        <v>10</v>
      </c>
      <c r="F43" s="21" t="s">
        <v>182</v>
      </c>
      <c r="G43" s="22">
        <f t="shared" si="1"/>
        <v>131</v>
      </c>
    </row>
    <row r="44" spans="1:7" ht="18.75" x14ac:dyDescent="0.25">
      <c r="A44" s="71"/>
      <c r="B44" s="8" t="s">
        <v>116</v>
      </c>
      <c r="C44" s="9" t="s">
        <v>264</v>
      </c>
      <c r="D44" s="15">
        <v>1600</v>
      </c>
      <c r="E44" s="33">
        <v>19</v>
      </c>
      <c r="F44" s="21" t="s">
        <v>182</v>
      </c>
      <c r="G44" s="22">
        <f t="shared" si="1"/>
        <v>30400</v>
      </c>
    </row>
    <row r="45" spans="1:7" ht="21" customHeight="1" x14ac:dyDescent="0.25">
      <c r="A45" s="71"/>
      <c r="B45" s="8" t="s">
        <v>117</v>
      </c>
      <c r="C45" s="9" t="s">
        <v>163</v>
      </c>
      <c r="D45" s="15">
        <v>103.9</v>
      </c>
      <c r="E45" s="33">
        <v>3</v>
      </c>
      <c r="F45" s="21" t="s">
        <v>184</v>
      </c>
      <c r="G45" s="22">
        <f t="shared" si="1"/>
        <v>311.70000000000005</v>
      </c>
    </row>
    <row r="46" spans="1:7" ht="18.75" x14ac:dyDescent="0.25">
      <c r="B46" s="66" t="s">
        <v>33</v>
      </c>
      <c r="C46" s="67"/>
      <c r="D46" s="67"/>
      <c r="E46" s="67"/>
      <c r="F46" s="68"/>
      <c r="G46" s="18">
        <f>SUM(G22:G45)</f>
        <v>111692.77</v>
      </c>
    </row>
    <row r="47" spans="1:7" ht="15.75" thickBot="1" x14ac:dyDescent="0.3"/>
    <row r="48" spans="1:7" ht="24" thickBot="1" x14ac:dyDescent="0.4">
      <c r="B48" s="64" t="s">
        <v>241</v>
      </c>
      <c r="C48" s="65"/>
      <c r="D48" s="65"/>
      <c r="E48" s="65"/>
      <c r="F48" s="65"/>
      <c r="G48" s="39">
        <f>G46+G20</f>
        <v>281781.28999999998</v>
      </c>
    </row>
  </sheetData>
  <sheetProtection algorithmName="SHA-512" hashValue="0XxC8WK76CVioThdhVU588Dn+q/ORqQ5eioRXPOArWknb2KNvnpP3TFGY4xVXnEE5JgSKQ9mwW5qEJ4pXLEWGw==" saltValue="Jwd4N0GVF/9gApG3pbw7Ow==" spinCount="100000" sheet="1" objects="1" scenarios="1"/>
  <mergeCells count="8">
    <mergeCell ref="A22:A45"/>
    <mergeCell ref="A8:A19"/>
    <mergeCell ref="B48:F48"/>
    <mergeCell ref="B5:G5"/>
    <mergeCell ref="B2:G2"/>
    <mergeCell ref="B3:G3"/>
    <mergeCell ref="B20:F20"/>
    <mergeCell ref="B46:F46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H31"/>
  <sheetViews>
    <sheetView topLeftCell="A7" workbookViewId="0">
      <selection activeCell="C26" sqref="C26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2:8" ht="18.75" x14ac:dyDescent="0.3">
      <c r="C1" s="2"/>
      <c r="D1" s="3"/>
      <c r="E1" s="29"/>
      <c r="F1" s="4"/>
      <c r="G1" s="2"/>
      <c r="H1" s="2"/>
    </row>
    <row r="2" spans="2:8" ht="18.75" x14ac:dyDescent="0.3">
      <c r="B2" s="61"/>
      <c r="C2" s="61"/>
      <c r="D2" s="61"/>
      <c r="E2" s="61"/>
      <c r="F2" s="61"/>
      <c r="G2" s="61"/>
      <c r="H2" s="2"/>
    </row>
    <row r="3" spans="2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2:8" ht="18.75" x14ac:dyDescent="0.3">
      <c r="C4" s="2"/>
      <c r="D4" s="3"/>
      <c r="E4" s="29"/>
      <c r="F4" s="4"/>
      <c r="G4" s="2"/>
      <c r="H4" s="2"/>
    </row>
    <row r="5" spans="2:8" ht="92.25" customHeight="1" x14ac:dyDescent="0.3">
      <c r="B5" s="70" t="s">
        <v>390</v>
      </c>
      <c r="C5" s="70"/>
      <c r="D5" s="70"/>
      <c r="E5" s="70"/>
      <c r="F5" s="70"/>
      <c r="G5" s="70"/>
      <c r="H5" s="2"/>
    </row>
    <row r="6" spans="2:8" ht="18.75" x14ac:dyDescent="0.3">
      <c r="C6" s="2"/>
      <c r="D6" s="3"/>
      <c r="E6" s="29"/>
      <c r="F6" s="4"/>
      <c r="G6" s="2"/>
      <c r="H6" s="2"/>
    </row>
    <row r="7" spans="2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2:8" ht="30" customHeight="1" x14ac:dyDescent="0.25">
      <c r="B8" s="91" t="s">
        <v>239</v>
      </c>
      <c r="C8" s="92"/>
      <c r="D8" s="92"/>
      <c r="E8" s="92"/>
      <c r="F8" s="92"/>
      <c r="G8" s="93"/>
    </row>
    <row r="9" spans="2:8" ht="18.75" x14ac:dyDescent="0.25">
      <c r="B9" s="8" t="s">
        <v>48</v>
      </c>
      <c r="C9" s="9" t="s">
        <v>46</v>
      </c>
      <c r="D9" s="11">
        <v>22210</v>
      </c>
      <c r="E9" s="30">
        <v>4</v>
      </c>
      <c r="F9" s="12" t="s">
        <v>47</v>
      </c>
      <c r="G9" s="13">
        <f t="shared" ref="G9:G11" si="0">E9*D9</f>
        <v>88840</v>
      </c>
    </row>
    <row r="10" spans="2:8" ht="18.75" x14ac:dyDescent="0.25">
      <c r="B10" s="8" t="s">
        <v>49</v>
      </c>
      <c r="C10" s="9" t="s">
        <v>85</v>
      </c>
      <c r="D10" s="11">
        <v>0</v>
      </c>
      <c r="E10" s="30">
        <v>2</v>
      </c>
      <c r="F10" s="12" t="s">
        <v>47</v>
      </c>
      <c r="G10" s="13">
        <f t="shared" si="0"/>
        <v>0</v>
      </c>
    </row>
    <row r="11" spans="2:8" ht="18.75" x14ac:dyDescent="0.25">
      <c r="B11" s="8" t="s">
        <v>50</v>
      </c>
      <c r="C11" s="9" t="s">
        <v>89</v>
      </c>
      <c r="D11" s="11">
        <v>0</v>
      </c>
      <c r="E11" s="30">
        <v>1</v>
      </c>
      <c r="F11" s="12" t="s">
        <v>47</v>
      </c>
      <c r="G11" s="13">
        <f t="shared" si="0"/>
        <v>0</v>
      </c>
    </row>
    <row r="12" spans="2:8" ht="18.75" x14ac:dyDescent="0.25">
      <c r="B12" s="66" t="s">
        <v>33</v>
      </c>
      <c r="C12" s="67"/>
      <c r="D12" s="67"/>
      <c r="E12" s="67"/>
      <c r="F12" s="68"/>
      <c r="G12" s="18">
        <f>SUM(G9:G11)</f>
        <v>88840</v>
      </c>
    </row>
    <row r="13" spans="2:8" ht="18.75" x14ac:dyDescent="0.3">
      <c r="C13" s="2"/>
      <c r="D13" s="3"/>
      <c r="E13" s="29"/>
      <c r="F13" s="2"/>
      <c r="G13" s="2"/>
      <c r="H13" s="2"/>
    </row>
    <row r="14" spans="2:8" ht="27.75" customHeight="1" x14ac:dyDescent="0.3">
      <c r="B14" s="91" t="s">
        <v>239</v>
      </c>
      <c r="C14" s="92"/>
      <c r="D14" s="92"/>
      <c r="E14" s="92"/>
      <c r="F14" s="92"/>
      <c r="G14" s="93"/>
      <c r="H14" s="2"/>
    </row>
    <row r="15" spans="2:8" ht="18.75" x14ac:dyDescent="0.3">
      <c r="B15" s="41" t="s">
        <v>51</v>
      </c>
      <c r="C15" s="42" t="s">
        <v>137</v>
      </c>
      <c r="D15" s="43">
        <v>346</v>
      </c>
      <c r="E15" s="44">
        <v>5</v>
      </c>
      <c r="F15" s="45" t="s">
        <v>182</v>
      </c>
      <c r="G15" s="38">
        <f>E15*D15</f>
        <v>1730</v>
      </c>
      <c r="H15" s="2"/>
    </row>
    <row r="16" spans="2:8" ht="18.75" x14ac:dyDescent="0.25">
      <c r="B16" s="8" t="s">
        <v>52</v>
      </c>
      <c r="C16" s="9" t="s">
        <v>251</v>
      </c>
      <c r="D16" s="11">
        <v>868.38</v>
      </c>
      <c r="E16" s="30">
        <v>2</v>
      </c>
      <c r="F16" s="12" t="s">
        <v>182</v>
      </c>
      <c r="G16" s="13">
        <f t="shared" ref="G16:G28" si="1">E16*D16</f>
        <v>1736.76</v>
      </c>
    </row>
    <row r="17" spans="2:7" ht="18.75" x14ac:dyDescent="0.25">
      <c r="B17" s="41" t="s">
        <v>53</v>
      </c>
      <c r="C17" s="9" t="s">
        <v>155</v>
      </c>
      <c r="D17" s="11">
        <v>184.5</v>
      </c>
      <c r="E17" s="30">
        <v>8</v>
      </c>
      <c r="F17" s="12" t="s">
        <v>182</v>
      </c>
      <c r="G17" s="13">
        <f t="shared" si="1"/>
        <v>1476</v>
      </c>
    </row>
    <row r="18" spans="2:7" ht="18.75" x14ac:dyDescent="0.25">
      <c r="B18" s="8" t="s">
        <v>54</v>
      </c>
      <c r="C18" s="9" t="s">
        <v>314</v>
      </c>
      <c r="D18" s="11">
        <v>369</v>
      </c>
      <c r="E18" s="30">
        <v>1</v>
      </c>
      <c r="F18" s="12" t="s">
        <v>182</v>
      </c>
      <c r="G18" s="13">
        <f t="shared" si="1"/>
        <v>369</v>
      </c>
    </row>
    <row r="19" spans="2:7" ht="18.75" x14ac:dyDescent="0.25">
      <c r="B19" s="41" t="s">
        <v>55</v>
      </c>
      <c r="C19" s="9" t="s">
        <v>315</v>
      </c>
      <c r="D19" s="11">
        <v>1623.6</v>
      </c>
      <c r="E19" s="30">
        <v>1</v>
      </c>
      <c r="F19" s="12" t="s">
        <v>182</v>
      </c>
      <c r="G19" s="13">
        <f t="shared" si="1"/>
        <v>1623.6</v>
      </c>
    </row>
    <row r="20" spans="2:7" ht="18.75" x14ac:dyDescent="0.25">
      <c r="B20" s="8" t="s">
        <v>56</v>
      </c>
      <c r="C20" s="9" t="s">
        <v>157</v>
      </c>
      <c r="D20" s="11">
        <v>1771.2</v>
      </c>
      <c r="E20" s="30">
        <v>1</v>
      </c>
      <c r="F20" s="12" t="s">
        <v>182</v>
      </c>
      <c r="G20" s="13">
        <f t="shared" si="1"/>
        <v>1771.2</v>
      </c>
    </row>
    <row r="21" spans="2:7" ht="20.25" customHeight="1" x14ac:dyDescent="0.25">
      <c r="B21" s="41" t="s">
        <v>57</v>
      </c>
      <c r="C21" s="9" t="s">
        <v>163</v>
      </c>
      <c r="D21" s="11">
        <v>103.9</v>
      </c>
      <c r="E21" s="30">
        <v>5</v>
      </c>
      <c r="F21" s="12" t="s">
        <v>182</v>
      </c>
      <c r="G21" s="13">
        <f t="shared" si="1"/>
        <v>519.5</v>
      </c>
    </row>
    <row r="22" spans="2:7" ht="18.75" x14ac:dyDescent="0.25">
      <c r="B22" s="8" t="s">
        <v>58</v>
      </c>
      <c r="C22" s="9" t="s">
        <v>169</v>
      </c>
      <c r="D22" s="11">
        <v>288</v>
      </c>
      <c r="E22" s="30">
        <v>1</v>
      </c>
      <c r="F22" s="12" t="s">
        <v>182</v>
      </c>
      <c r="G22" s="13">
        <f t="shared" si="1"/>
        <v>288</v>
      </c>
    </row>
    <row r="23" spans="2:7" ht="18.75" x14ac:dyDescent="0.25">
      <c r="B23" s="41" t="s">
        <v>93</v>
      </c>
      <c r="C23" s="9" t="s">
        <v>169</v>
      </c>
      <c r="D23" s="11">
        <v>288.02</v>
      </c>
      <c r="E23" s="30">
        <v>1</v>
      </c>
      <c r="F23" s="12" t="s">
        <v>182</v>
      </c>
      <c r="G23" s="13">
        <f t="shared" si="1"/>
        <v>288.02</v>
      </c>
    </row>
    <row r="24" spans="2:7" ht="18.75" x14ac:dyDescent="0.25">
      <c r="B24" s="8" t="s">
        <v>94</v>
      </c>
      <c r="C24" s="9" t="s">
        <v>173</v>
      </c>
      <c r="D24" s="11">
        <v>380</v>
      </c>
      <c r="E24" s="30">
        <v>4</v>
      </c>
      <c r="F24" s="12" t="s">
        <v>182</v>
      </c>
      <c r="G24" s="13">
        <f t="shared" si="1"/>
        <v>1520</v>
      </c>
    </row>
    <row r="25" spans="2:7" ht="18.75" x14ac:dyDescent="0.25">
      <c r="B25" s="41" t="s">
        <v>95</v>
      </c>
      <c r="C25" s="9" t="s">
        <v>175</v>
      </c>
      <c r="D25" s="11">
        <v>495.58</v>
      </c>
      <c r="E25" s="30">
        <v>10</v>
      </c>
      <c r="F25" s="12" t="s">
        <v>182</v>
      </c>
      <c r="G25" s="13">
        <f t="shared" si="1"/>
        <v>4955.8</v>
      </c>
    </row>
    <row r="26" spans="2:7" ht="18.75" x14ac:dyDescent="0.25">
      <c r="B26" s="8" t="s">
        <v>96</v>
      </c>
      <c r="C26" s="9" t="s">
        <v>269</v>
      </c>
      <c r="D26" s="11">
        <v>2077.3000000000002</v>
      </c>
      <c r="E26" s="30">
        <v>5</v>
      </c>
      <c r="F26" s="12" t="s">
        <v>182</v>
      </c>
      <c r="G26" s="13">
        <f t="shared" si="1"/>
        <v>10386.5</v>
      </c>
    </row>
    <row r="27" spans="2:7" ht="18.75" x14ac:dyDescent="0.25">
      <c r="B27" s="41" t="s">
        <v>97</v>
      </c>
      <c r="C27" s="9" t="s">
        <v>39</v>
      </c>
      <c r="D27" s="11">
        <v>8348.4</v>
      </c>
      <c r="E27" s="30">
        <v>1</v>
      </c>
      <c r="F27" s="12" t="s">
        <v>182</v>
      </c>
      <c r="G27" s="13">
        <f t="shared" si="1"/>
        <v>8348.4</v>
      </c>
    </row>
    <row r="28" spans="2:7" ht="18.75" x14ac:dyDescent="0.25">
      <c r="B28" s="8" t="s">
        <v>98</v>
      </c>
      <c r="C28" s="9" t="s">
        <v>271</v>
      </c>
      <c r="D28" s="11">
        <v>6700</v>
      </c>
      <c r="E28" s="30">
        <v>1</v>
      </c>
      <c r="F28" s="12" t="s">
        <v>182</v>
      </c>
      <c r="G28" s="13">
        <f t="shared" si="1"/>
        <v>6700</v>
      </c>
    </row>
    <row r="29" spans="2:7" ht="18.75" x14ac:dyDescent="0.25">
      <c r="B29" s="66" t="s">
        <v>33</v>
      </c>
      <c r="C29" s="67"/>
      <c r="D29" s="67"/>
      <c r="E29" s="67"/>
      <c r="F29" s="68"/>
      <c r="G29" s="18">
        <f>SUM(G15:G28)</f>
        <v>41712.78</v>
      </c>
    </row>
    <row r="30" spans="2:7" ht="15.75" thickBot="1" x14ac:dyDescent="0.3"/>
    <row r="31" spans="2:7" ht="24" thickBot="1" x14ac:dyDescent="0.4">
      <c r="B31" s="64" t="s">
        <v>241</v>
      </c>
      <c r="C31" s="65"/>
      <c r="D31" s="65"/>
      <c r="E31" s="65"/>
      <c r="F31" s="65"/>
      <c r="G31" s="39">
        <f>G29+G12</f>
        <v>130552.78</v>
      </c>
    </row>
  </sheetData>
  <sheetProtection algorithmName="SHA-512" hashValue="2uyFrkYbjXQ+qQrpXwgY86/DZ5fW1VF3PYtw3YfnAWPdY+92eLbhI1inW2Dce5n+R/3q5OWijxL/C2xThx9kLQ==" saltValue="egJ8AR5uZdn8JeEDqOVs8A==" spinCount="100000" sheet="1" objects="1" scenarios="1" selectLockedCells="1" selectUnlockedCells="1"/>
  <mergeCells count="8">
    <mergeCell ref="B29:F29"/>
    <mergeCell ref="B31:F31"/>
    <mergeCell ref="B5:G5"/>
    <mergeCell ref="B2:G2"/>
    <mergeCell ref="B3:G3"/>
    <mergeCell ref="B8:G8"/>
    <mergeCell ref="B14:G14"/>
    <mergeCell ref="B12:F12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H32"/>
  <sheetViews>
    <sheetView topLeftCell="A7" workbookViewId="0">
      <selection activeCell="C29" sqref="C29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2:8" ht="18.75" x14ac:dyDescent="0.3">
      <c r="C1" s="2"/>
      <c r="D1" s="3"/>
      <c r="E1" s="29"/>
      <c r="F1" s="4"/>
      <c r="G1" s="2"/>
      <c r="H1" s="2"/>
    </row>
    <row r="2" spans="2:8" ht="18.75" x14ac:dyDescent="0.3">
      <c r="B2" s="61"/>
      <c r="C2" s="61"/>
      <c r="D2" s="61"/>
      <c r="E2" s="61"/>
      <c r="F2" s="61"/>
      <c r="G2" s="61"/>
      <c r="H2" s="2"/>
    </row>
    <row r="3" spans="2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2:8" ht="18.75" x14ac:dyDescent="0.3">
      <c r="C4" s="2"/>
      <c r="D4" s="3"/>
      <c r="E4" s="29"/>
      <c r="F4" s="4"/>
      <c r="G4" s="2"/>
      <c r="H4" s="2"/>
    </row>
    <row r="5" spans="2:8" ht="92.25" customHeight="1" x14ac:dyDescent="0.3">
      <c r="B5" s="70" t="s">
        <v>392</v>
      </c>
      <c r="C5" s="70"/>
      <c r="D5" s="70"/>
      <c r="E5" s="70"/>
      <c r="F5" s="70"/>
      <c r="G5" s="70"/>
      <c r="H5" s="2"/>
    </row>
    <row r="6" spans="2:8" ht="18.75" x14ac:dyDescent="0.3">
      <c r="C6" s="2"/>
      <c r="D6" s="3"/>
      <c r="E6" s="29"/>
      <c r="F6" s="4"/>
      <c r="G6" s="2"/>
      <c r="H6" s="2"/>
    </row>
    <row r="7" spans="2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2:8" ht="30" customHeight="1" x14ac:dyDescent="0.25">
      <c r="B8" s="91" t="s">
        <v>239</v>
      </c>
      <c r="C8" s="92"/>
      <c r="D8" s="92"/>
      <c r="E8" s="92"/>
      <c r="F8" s="92"/>
      <c r="G8" s="93"/>
    </row>
    <row r="9" spans="2:8" ht="18.75" x14ac:dyDescent="0.25">
      <c r="B9" s="8" t="s">
        <v>48</v>
      </c>
      <c r="C9" s="9" t="s">
        <v>64</v>
      </c>
      <c r="D9" s="11">
        <v>572.55999999999995</v>
      </c>
      <c r="E9" s="30">
        <v>20</v>
      </c>
      <c r="F9" s="12" t="s">
        <v>47</v>
      </c>
      <c r="G9" s="13">
        <f t="shared" ref="G9:G18" si="0">E9*D9</f>
        <v>11451.199999999999</v>
      </c>
    </row>
    <row r="10" spans="2:8" ht="18.75" x14ac:dyDescent="0.25">
      <c r="B10" s="8" t="s">
        <v>49</v>
      </c>
      <c r="C10" s="9" t="s">
        <v>75</v>
      </c>
      <c r="D10" s="11">
        <v>14747.7</v>
      </c>
      <c r="E10" s="30">
        <v>2</v>
      </c>
      <c r="F10" s="12" t="s">
        <v>47</v>
      </c>
      <c r="G10" s="13">
        <f t="shared" si="0"/>
        <v>29495.4</v>
      </c>
    </row>
    <row r="11" spans="2:8" ht="18.75" x14ac:dyDescent="0.25">
      <c r="B11" s="8" t="s">
        <v>50</v>
      </c>
      <c r="C11" s="9" t="s">
        <v>76</v>
      </c>
      <c r="D11" s="11">
        <v>21094.5</v>
      </c>
      <c r="E11" s="30">
        <v>2</v>
      </c>
      <c r="F11" s="12" t="s">
        <v>47</v>
      </c>
      <c r="G11" s="13">
        <f t="shared" si="0"/>
        <v>42189</v>
      </c>
    </row>
    <row r="12" spans="2:8" ht="18.75" x14ac:dyDescent="0.25">
      <c r="B12" s="8" t="s">
        <v>51</v>
      </c>
      <c r="C12" s="9" t="s">
        <v>79</v>
      </c>
      <c r="D12" s="11">
        <v>0</v>
      </c>
      <c r="E12" s="30">
        <v>36</v>
      </c>
      <c r="F12" s="12" t="s">
        <v>47</v>
      </c>
      <c r="G12" s="13">
        <f t="shared" si="0"/>
        <v>0</v>
      </c>
    </row>
    <row r="13" spans="2:8" ht="18.75" x14ac:dyDescent="0.25">
      <c r="B13" s="8" t="s">
        <v>52</v>
      </c>
      <c r="C13" s="9" t="s">
        <v>82</v>
      </c>
      <c r="D13" s="11">
        <v>0</v>
      </c>
      <c r="E13" s="30">
        <v>15</v>
      </c>
      <c r="F13" s="12" t="s">
        <v>47</v>
      </c>
      <c r="G13" s="13">
        <f t="shared" si="0"/>
        <v>0</v>
      </c>
    </row>
    <row r="14" spans="2:8" ht="18.75" x14ac:dyDescent="0.25">
      <c r="B14" s="8" t="s">
        <v>53</v>
      </c>
      <c r="C14" s="9" t="s">
        <v>82</v>
      </c>
      <c r="D14" s="11">
        <v>0</v>
      </c>
      <c r="E14" s="30">
        <v>20</v>
      </c>
      <c r="F14" s="12" t="s">
        <v>47</v>
      </c>
      <c r="G14" s="13">
        <f t="shared" si="0"/>
        <v>0</v>
      </c>
    </row>
    <row r="15" spans="2:8" ht="18.75" x14ac:dyDescent="0.25">
      <c r="B15" s="8" t="s">
        <v>54</v>
      </c>
      <c r="C15" s="9" t="s">
        <v>85</v>
      </c>
      <c r="D15" s="11">
        <v>0</v>
      </c>
      <c r="E15" s="30">
        <v>8</v>
      </c>
      <c r="F15" s="12" t="s">
        <v>47</v>
      </c>
      <c r="G15" s="13">
        <f t="shared" si="0"/>
        <v>0</v>
      </c>
    </row>
    <row r="16" spans="2:8" ht="18.75" x14ac:dyDescent="0.25">
      <c r="B16" s="8" t="s">
        <v>55</v>
      </c>
      <c r="C16" s="9" t="s">
        <v>88</v>
      </c>
      <c r="D16" s="11">
        <v>47000</v>
      </c>
      <c r="E16" s="30">
        <v>2</v>
      </c>
      <c r="F16" s="12" t="s">
        <v>47</v>
      </c>
      <c r="G16" s="13">
        <f t="shared" si="0"/>
        <v>94000</v>
      </c>
    </row>
    <row r="17" spans="2:8" ht="18.75" x14ac:dyDescent="0.25">
      <c r="B17" s="8" t="s">
        <v>56</v>
      </c>
      <c r="C17" s="24" t="s">
        <v>122</v>
      </c>
      <c r="D17" s="11">
        <v>358.6</v>
      </c>
      <c r="E17" s="30">
        <v>30</v>
      </c>
      <c r="F17" s="12" t="s">
        <v>47</v>
      </c>
      <c r="G17" s="13">
        <f t="shared" si="0"/>
        <v>10758</v>
      </c>
    </row>
    <row r="18" spans="2:8" ht="18.75" x14ac:dyDescent="0.25">
      <c r="B18" s="8" t="s">
        <v>57</v>
      </c>
      <c r="C18" s="24" t="s">
        <v>87</v>
      </c>
      <c r="D18" s="11">
        <v>0</v>
      </c>
      <c r="E18" s="30">
        <v>2</v>
      </c>
      <c r="F18" s="12" t="s">
        <v>47</v>
      </c>
      <c r="G18" s="13">
        <f t="shared" si="0"/>
        <v>0</v>
      </c>
    </row>
    <row r="19" spans="2:8" ht="18.75" x14ac:dyDescent="0.25">
      <c r="B19" s="66" t="s">
        <v>33</v>
      </c>
      <c r="C19" s="67"/>
      <c r="D19" s="67"/>
      <c r="E19" s="67"/>
      <c r="F19" s="68"/>
      <c r="G19" s="18">
        <f>SUM(G9:G18)</f>
        <v>187893.6</v>
      </c>
    </row>
    <row r="20" spans="2:8" ht="18.75" x14ac:dyDescent="0.3">
      <c r="C20" s="2"/>
      <c r="D20" s="3"/>
      <c r="E20" s="29"/>
      <c r="F20" s="2"/>
      <c r="G20" s="2"/>
      <c r="H20" s="2"/>
    </row>
    <row r="21" spans="2:8" ht="27.75" customHeight="1" x14ac:dyDescent="0.3">
      <c r="B21" s="91" t="s">
        <v>239</v>
      </c>
      <c r="C21" s="92"/>
      <c r="D21" s="92"/>
      <c r="E21" s="92"/>
      <c r="F21" s="92"/>
      <c r="G21" s="93"/>
      <c r="H21" s="2"/>
    </row>
    <row r="22" spans="2:8" ht="18.75" x14ac:dyDescent="0.3">
      <c r="B22" s="8" t="s">
        <v>58</v>
      </c>
      <c r="C22" s="9" t="s">
        <v>391</v>
      </c>
      <c r="D22" s="11">
        <v>64584</v>
      </c>
      <c r="E22" s="30">
        <v>2</v>
      </c>
      <c r="F22" s="12" t="s">
        <v>182</v>
      </c>
      <c r="G22" s="13">
        <f>E22*D22</f>
        <v>129168</v>
      </c>
      <c r="H22" s="2"/>
    </row>
    <row r="23" spans="2:8" ht="18.75" x14ac:dyDescent="0.25">
      <c r="B23" s="8" t="s">
        <v>93</v>
      </c>
      <c r="C23" s="9" t="s">
        <v>284</v>
      </c>
      <c r="D23" s="11">
        <v>48.6</v>
      </c>
      <c r="E23" s="30">
        <v>5</v>
      </c>
      <c r="F23" s="12" t="s">
        <v>182</v>
      </c>
      <c r="G23" s="13">
        <f t="shared" ref="G23:G29" si="1">E23*D23</f>
        <v>243</v>
      </c>
    </row>
    <row r="24" spans="2:8" ht="18.75" x14ac:dyDescent="0.25">
      <c r="B24" s="8" t="s">
        <v>94</v>
      </c>
      <c r="C24" s="9" t="s">
        <v>166</v>
      </c>
      <c r="D24" s="11">
        <v>650</v>
      </c>
      <c r="E24" s="30">
        <v>5</v>
      </c>
      <c r="F24" s="12" t="s">
        <v>182</v>
      </c>
      <c r="G24" s="13">
        <f t="shared" si="1"/>
        <v>3250</v>
      </c>
    </row>
    <row r="25" spans="2:8" ht="18.75" x14ac:dyDescent="0.25">
      <c r="B25" s="8" t="s">
        <v>95</v>
      </c>
      <c r="C25" s="9" t="s">
        <v>46</v>
      </c>
      <c r="D25" s="11">
        <v>22210</v>
      </c>
      <c r="E25" s="30">
        <v>1</v>
      </c>
      <c r="F25" s="12" t="s">
        <v>182</v>
      </c>
      <c r="G25" s="13">
        <f t="shared" si="1"/>
        <v>22210</v>
      </c>
    </row>
    <row r="26" spans="2:8" ht="37.5" x14ac:dyDescent="0.25">
      <c r="B26" s="8" t="s">
        <v>96</v>
      </c>
      <c r="C26" s="9" t="s">
        <v>361</v>
      </c>
      <c r="D26" s="11">
        <v>1200</v>
      </c>
      <c r="E26" s="30">
        <v>1</v>
      </c>
      <c r="F26" s="12" t="s">
        <v>182</v>
      </c>
      <c r="G26" s="13">
        <f t="shared" si="1"/>
        <v>1200</v>
      </c>
    </row>
    <row r="27" spans="2:8" ht="18.75" x14ac:dyDescent="0.25">
      <c r="B27" s="8" t="s">
        <v>97</v>
      </c>
      <c r="C27" s="9" t="s">
        <v>350</v>
      </c>
      <c r="D27" s="11">
        <v>1303.8</v>
      </c>
      <c r="E27" s="30">
        <v>5</v>
      </c>
      <c r="F27" s="12" t="s">
        <v>182</v>
      </c>
      <c r="G27" s="13">
        <f t="shared" si="1"/>
        <v>6519</v>
      </c>
    </row>
    <row r="28" spans="2:8" ht="18.75" x14ac:dyDescent="0.25">
      <c r="B28" s="8" t="s">
        <v>98</v>
      </c>
      <c r="C28" s="9" t="s">
        <v>39</v>
      </c>
      <c r="D28" s="11">
        <v>8348.4</v>
      </c>
      <c r="E28" s="30">
        <v>2</v>
      </c>
      <c r="F28" s="12" t="s">
        <v>182</v>
      </c>
      <c r="G28" s="13">
        <f t="shared" si="1"/>
        <v>16696.8</v>
      </c>
    </row>
    <row r="29" spans="2:8" ht="18.75" x14ac:dyDescent="0.25">
      <c r="B29" s="8" t="s">
        <v>99</v>
      </c>
      <c r="C29" s="9" t="s">
        <v>271</v>
      </c>
      <c r="D29" s="11">
        <v>6700</v>
      </c>
      <c r="E29" s="30">
        <v>2</v>
      </c>
      <c r="F29" s="12" t="s">
        <v>182</v>
      </c>
      <c r="G29" s="13">
        <f t="shared" si="1"/>
        <v>13400</v>
      </c>
    </row>
    <row r="30" spans="2:8" ht="18.75" x14ac:dyDescent="0.25">
      <c r="B30" s="66" t="s">
        <v>33</v>
      </c>
      <c r="C30" s="67"/>
      <c r="D30" s="67"/>
      <c r="E30" s="67"/>
      <c r="F30" s="68"/>
      <c r="G30" s="18">
        <f>SUM(G22:G29)</f>
        <v>192686.8</v>
      </c>
    </row>
    <row r="31" spans="2:8" ht="15.75" thickBot="1" x14ac:dyDescent="0.3"/>
    <row r="32" spans="2:8" ht="24" thickBot="1" x14ac:dyDescent="0.4">
      <c r="B32" s="64" t="s">
        <v>241</v>
      </c>
      <c r="C32" s="65"/>
      <c r="D32" s="65"/>
      <c r="E32" s="65"/>
      <c r="F32" s="65"/>
      <c r="G32" s="39">
        <f>G30+G19</f>
        <v>380580.4</v>
      </c>
    </row>
  </sheetData>
  <sheetProtection algorithmName="SHA-512" hashValue="+1zO9/fC47Cl51d6SAV7Rvi09uIzhfhxJxYmJCXPkxk395MwuhM9Xhpr0+lD8xcYlirzJ0scgF3uejxDovuh/w==" saltValue="I+okfOC1jVUu7TZa01WL6A==" spinCount="100000" sheet="1" objects="1" scenarios="1" selectLockedCells="1" selectUnlockedCells="1"/>
  <mergeCells count="8">
    <mergeCell ref="B30:F30"/>
    <mergeCell ref="B32:F32"/>
    <mergeCell ref="B5:G5"/>
    <mergeCell ref="B2:G2"/>
    <mergeCell ref="B3:G3"/>
    <mergeCell ref="B8:G8"/>
    <mergeCell ref="B21:G21"/>
    <mergeCell ref="B19:F19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M23"/>
  <sheetViews>
    <sheetView topLeftCell="A7" workbookViewId="0">
      <selection activeCell="C15" sqref="C15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2:8" ht="18.75" x14ac:dyDescent="0.3">
      <c r="C1" s="2"/>
      <c r="D1" s="3"/>
      <c r="E1" s="29"/>
      <c r="F1" s="4"/>
      <c r="G1" s="2"/>
      <c r="H1" s="2"/>
    </row>
    <row r="2" spans="2:8" ht="18.75" x14ac:dyDescent="0.3">
      <c r="B2" s="61"/>
      <c r="C2" s="61"/>
      <c r="D2" s="61"/>
      <c r="E2" s="61"/>
      <c r="F2" s="61"/>
      <c r="G2" s="61"/>
      <c r="H2" s="2"/>
    </row>
    <row r="3" spans="2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2:8" ht="18.75" x14ac:dyDescent="0.3">
      <c r="C4" s="2"/>
      <c r="D4" s="3"/>
      <c r="E4" s="29"/>
      <c r="F4" s="4"/>
      <c r="G4" s="2"/>
      <c r="H4" s="2"/>
    </row>
    <row r="5" spans="2:8" ht="92.25" customHeight="1" x14ac:dyDescent="0.3">
      <c r="B5" s="70" t="s">
        <v>393</v>
      </c>
      <c r="C5" s="70"/>
      <c r="D5" s="70"/>
      <c r="E5" s="70"/>
      <c r="F5" s="70"/>
      <c r="G5" s="70"/>
      <c r="H5" s="2"/>
    </row>
    <row r="6" spans="2:8" ht="18.75" x14ac:dyDescent="0.3">
      <c r="C6" s="2"/>
      <c r="D6" s="3"/>
      <c r="E6" s="29"/>
      <c r="F6" s="4"/>
      <c r="G6" s="2"/>
      <c r="H6" s="2"/>
    </row>
    <row r="7" spans="2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2:8" ht="30" customHeight="1" x14ac:dyDescent="0.25">
      <c r="B8" s="91" t="s">
        <v>239</v>
      </c>
      <c r="C8" s="92"/>
      <c r="D8" s="92"/>
      <c r="E8" s="92"/>
      <c r="F8" s="92"/>
      <c r="G8" s="93"/>
    </row>
    <row r="9" spans="2:8" ht="18.75" x14ac:dyDescent="0.25">
      <c r="B9" s="8" t="s">
        <v>48</v>
      </c>
      <c r="C9" s="9" t="s">
        <v>16</v>
      </c>
      <c r="D9" s="11">
        <v>0</v>
      </c>
      <c r="E9" s="30">
        <v>1</v>
      </c>
      <c r="F9" s="12" t="s">
        <v>47</v>
      </c>
      <c r="G9" s="13">
        <f t="shared" ref="G9:G15" si="0">E9*D9</f>
        <v>0</v>
      </c>
    </row>
    <row r="10" spans="2:8" ht="18.75" x14ac:dyDescent="0.25">
      <c r="B10" s="8" t="s">
        <v>49</v>
      </c>
      <c r="C10" s="14" t="s">
        <v>13</v>
      </c>
      <c r="D10" s="15">
        <v>18390.240000000002</v>
      </c>
      <c r="E10" s="30">
        <v>1</v>
      </c>
      <c r="F10" s="12" t="s">
        <v>47</v>
      </c>
      <c r="G10" s="13">
        <f t="shared" si="0"/>
        <v>18390.240000000002</v>
      </c>
    </row>
    <row r="11" spans="2:8" ht="23.25" customHeight="1" x14ac:dyDescent="0.25">
      <c r="B11" s="8" t="s">
        <v>50</v>
      </c>
      <c r="C11" s="14" t="s">
        <v>124</v>
      </c>
      <c r="D11" s="15">
        <v>41700</v>
      </c>
      <c r="E11" s="30">
        <v>1</v>
      </c>
      <c r="F11" s="12" t="s">
        <v>47</v>
      </c>
      <c r="G11" s="13">
        <f t="shared" si="0"/>
        <v>41700</v>
      </c>
    </row>
    <row r="12" spans="2:8" ht="18.75" x14ac:dyDescent="0.25">
      <c r="B12" s="8" t="s">
        <v>51</v>
      </c>
      <c r="C12" s="9" t="s">
        <v>4</v>
      </c>
      <c r="D12" s="11">
        <v>40799.1</v>
      </c>
      <c r="E12" s="30">
        <v>1</v>
      </c>
      <c r="F12" s="12" t="s">
        <v>47</v>
      </c>
      <c r="G12" s="13">
        <f t="shared" si="0"/>
        <v>40799.1</v>
      </c>
    </row>
    <row r="13" spans="2:8" ht="18.75" x14ac:dyDescent="0.25">
      <c r="B13" s="8" t="s">
        <v>52</v>
      </c>
      <c r="C13" s="9" t="s">
        <v>85</v>
      </c>
      <c r="D13" s="11">
        <v>0</v>
      </c>
      <c r="E13" s="30">
        <v>4</v>
      </c>
      <c r="F13" s="12" t="s">
        <v>47</v>
      </c>
      <c r="G13" s="13">
        <f t="shared" si="0"/>
        <v>0</v>
      </c>
    </row>
    <row r="14" spans="2:8" ht="18.75" x14ac:dyDescent="0.25">
      <c r="B14" s="8" t="s">
        <v>54</v>
      </c>
      <c r="C14" s="9" t="s">
        <v>89</v>
      </c>
      <c r="D14" s="11">
        <v>0</v>
      </c>
      <c r="E14" s="30">
        <v>2</v>
      </c>
      <c r="F14" s="12" t="s">
        <v>47</v>
      </c>
      <c r="G14" s="13">
        <f t="shared" si="0"/>
        <v>0</v>
      </c>
    </row>
    <row r="15" spans="2:8" ht="18.75" x14ac:dyDescent="0.25">
      <c r="B15" s="8" t="s">
        <v>55</v>
      </c>
      <c r="C15" s="17" t="s">
        <v>90</v>
      </c>
      <c r="D15" s="16">
        <v>0</v>
      </c>
      <c r="E15" s="31">
        <v>2</v>
      </c>
      <c r="F15" s="12" t="s">
        <v>47</v>
      </c>
      <c r="G15" s="13">
        <f t="shared" si="0"/>
        <v>0</v>
      </c>
    </row>
    <row r="16" spans="2:8" ht="18.75" x14ac:dyDescent="0.25">
      <c r="B16" s="66" t="s">
        <v>33</v>
      </c>
      <c r="C16" s="67"/>
      <c r="D16" s="67"/>
      <c r="E16" s="67"/>
      <c r="F16" s="68"/>
      <c r="G16" s="18">
        <f>SUM(G9:G15)</f>
        <v>100889.34</v>
      </c>
    </row>
    <row r="17" spans="2:13" ht="18.75" x14ac:dyDescent="0.3">
      <c r="C17" s="2"/>
      <c r="D17" s="3"/>
      <c r="E17" s="29"/>
      <c r="F17" s="2"/>
      <c r="G17" s="2"/>
      <c r="H17" s="2"/>
    </row>
    <row r="18" spans="2:13" ht="27.75" customHeight="1" x14ac:dyDescent="0.3">
      <c r="B18" s="91" t="s">
        <v>239</v>
      </c>
      <c r="C18" s="92"/>
      <c r="D18" s="92"/>
      <c r="E18" s="92"/>
      <c r="F18" s="92"/>
      <c r="G18" s="93"/>
      <c r="H18" s="2"/>
    </row>
    <row r="19" spans="2:13" ht="18.75" x14ac:dyDescent="0.3">
      <c r="B19" s="8" t="s">
        <v>56</v>
      </c>
      <c r="C19" s="9" t="s">
        <v>249</v>
      </c>
      <c r="D19" s="11">
        <v>3610.44</v>
      </c>
      <c r="E19" s="30">
        <v>1</v>
      </c>
      <c r="F19" s="12" t="s">
        <v>47</v>
      </c>
      <c r="G19" s="13">
        <f>E19*D19</f>
        <v>3610.44</v>
      </c>
      <c r="H19" s="2"/>
      <c r="M19" s="35"/>
    </row>
    <row r="20" spans="2:13" ht="18.75" x14ac:dyDescent="0.25">
      <c r="B20" s="8" t="s">
        <v>57</v>
      </c>
      <c r="C20" s="9" t="s">
        <v>181</v>
      </c>
      <c r="D20" s="11">
        <v>945</v>
      </c>
      <c r="E20" s="30">
        <v>1</v>
      </c>
      <c r="F20" s="12" t="s">
        <v>47</v>
      </c>
      <c r="G20" s="13">
        <f>E20*D20</f>
        <v>945</v>
      </c>
    </row>
    <row r="21" spans="2:13" ht="18.75" x14ac:dyDescent="0.25">
      <c r="B21" s="66" t="s">
        <v>33</v>
      </c>
      <c r="C21" s="67"/>
      <c r="D21" s="67"/>
      <c r="E21" s="67"/>
      <c r="F21" s="68"/>
      <c r="G21" s="18">
        <f>SUM(G19:G20)</f>
        <v>4555.4400000000005</v>
      </c>
    </row>
    <row r="22" spans="2:13" ht="15.75" thickBot="1" x14ac:dyDescent="0.3"/>
    <row r="23" spans="2:13" ht="24" thickBot="1" x14ac:dyDescent="0.4">
      <c r="B23" s="64" t="s">
        <v>241</v>
      </c>
      <c r="C23" s="65"/>
      <c r="D23" s="65"/>
      <c r="E23" s="65"/>
      <c r="F23" s="65"/>
      <c r="G23" s="39">
        <f>G21+G16</f>
        <v>105444.78</v>
      </c>
    </row>
  </sheetData>
  <sheetProtection algorithmName="SHA-512" hashValue="vlPWpFAeRvvA5St9LciRPv2PtWaP9J4/R25aBHu7x+N0OaisC8FMbftwiIOonW4arnc6VPJfUgZYzauxDFhTLA==" saltValue="2lPq7nm3CocUrA2Ez37bnw==" spinCount="100000" sheet="1" objects="1" scenarios="1" selectLockedCells="1" selectUnlockedCells="1"/>
  <mergeCells count="8">
    <mergeCell ref="B21:F21"/>
    <mergeCell ref="B23:F23"/>
    <mergeCell ref="B5:G5"/>
    <mergeCell ref="B2:G2"/>
    <mergeCell ref="B3:G3"/>
    <mergeCell ref="B8:G8"/>
    <mergeCell ref="B18:G18"/>
    <mergeCell ref="B16:F16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2"/>
  <sheetViews>
    <sheetView workbookViewId="0">
      <pane xSplit="1" ySplit="6" topLeftCell="B28" activePane="bottomRight" state="frozen"/>
      <selection activeCell="C8" sqref="C8"/>
      <selection pane="topRight" activeCell="C8" sqref="C8"/>
      <selection pane="bottomLeft" activeCell="C8" sqref="C8"/>
      <selection pane="bottomRight" activeCell="I5" sqref="I5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0" t="s">
        <v>426</v>
      </c>
      <c r="C2" s="60"/>
      <c r="D2" s="60"/>
      <c r="E2" s="60"/>
      <c r="F2" s="60"/>
      <c r="G2" s="60"/>
      <c r="H2" s="2"/>
    </row>
    <row r="3" spans="1:8" ht="18.75" x14ac:dyDescent="0.3">
      <c r="B3" s="61"/>
      <c r="C3" s="61"/>
      <c r="D3" s="61"/>
      <c r="E3" s="61"/>
      <c r="F3" s="61"/>
      <c r="G3" s="61"/>
      <c r="H3" s="2"/>
    </row>
    <row r="4" spans="1:8" ht="110.25" customHeight="1" x14ac:dyDescent="0.3">
      <c r="B4" s="59" t="s">
        <v>240</v>
      </c>
      <c r="C4" s="59"/>
      <c r="D4" s="59"/>
      <c r="E4" s="59"/>
      <c r="F4" s="59"/>
      <c r="G4" s="59"/>
      <c r="H4" s="2"/>
    </row>
    <row r="5" spans="1:8" ht="23.25" customHeight="1" x14ac:dyDescent="0.3">
      <c r="B5" s="69"/>
      <c r="C5" s="69"/>
      <c r="D5" s="69"/>
      <c r="E5" s="69"/>
      <c r="F5" s="69"/>
      <c r="G5" s="69"/>
      <c r="H5" s="2"/>
    </row>
    <row r="6" spans="1:8" ht="37.5" x14ac:dyDescent="0.25">
      <c r="B6" s="5" t="s">
        <v>125</v>
      </c>
      <c r="C6" s="6" t="s">
        <v>131</v>
      </c>
      <c r="D6" s="7" t="s">
        <v>19</v>
      </c>
      <c r="E6" s="7" t="s">
        <v>34</v>
      </c>
      <c r="F6" s="7" t="s">
        <v>31</v>
      </c>
      <c r="G6" s="7" t="s">
        <v>32</v>
      </c>
    </row>
    <row r="7" spans="1:8" ht="18.75" x14ac:dyDescent="0.25">
      <c r="A7" s="62" t="s">
        <v>130</v>
      </c>
      <c r="B7" s="36" t="s">
        <v>48</v>
      </c>
      <c r="C7" s="9" t="s">
        <v>16</v>
      </c>
      <c r="D7" s="11">
        <v>0</v>
      </c>
      <c r="E7" s="30">
        <v>1</v>
      </c>
      <c r="F7" s="12" t="s">
        <v>47</v>
      </c>
      <c r="G7" s="13">
        <f t="shared" ref="G7:G43" si="0">E7*D7</f>
        <v>0</v>
      </c>
    </row>
    <row r="8" spans="1:8" ht="18.75" x14ac:dyDescent="0.25">
      <c r="A8" s="63"/>
      <c r="B8" s="8" t="s">
        <v>49</v>
      </c>
      <c r="C8" s="14" t="s">
        <v>13</v>
      </c>
      <c r="D8" s="15">
        <v>18390.240000000002</v>
      </c>
      <c r="E8" s="30">
        <v>2</v>
      </c>
      <c r="F8" s="12" t="s">
        <v>47</v>
      </c>
      <c r="G8" s="13">
        <f t="shared" si="0"/>
        <v>36780.480000000003</v>
      </c>
    </row>
    <row r="9" spans="1:8" ht="18.75" x14ac:dyDescent="0.25">
      <c r="A9" s="63"/>
      <c r="B9" s="8" t="s">
        <v>50</v>
      </c>
      <c r="C9" s="9" t="s">
        <v>14</v>
      </c>
      <c r="D9" s="11">
        <v>41106</v>
      </c>
      <c r="E9" s="30">
        <v>19</v>
      </c>
      <c r="F9" s="12" t="s">
        <v>47</v>
      </c>
      <c r="G9" s="13">
        <f t="shared" si="0"/>
        <v>781014</v>
      </c>
    </row>
    <row r="10" spans="1:8" ht="18.75" x14ac:dyDescent="0.25">
      <c r="A10" s="63"/>
      <c r="B10" s="8" t="s">
        <v>51</v>
      </c>
      <c r="C10" s="9" t="s">
        <v>3</v>
      </c>
      <c r="D10" s="11">
        <v>2700000</v>
      </c>
      <c r="E10" s="30">
        <v>1</v>
      </c>
      <c r="F10" s="12" t="s">
        <v>47</v>
      </c>
      <c r="G10" s="13">
        <f t="shared" si="0"/>
        <v>2700000</v>
      </c>
    </row>
    <row r="11" spans="1:8" ht="18.75" x14ac:dyDescent="0.25">
      <c r="A11" s="63"/>
      <c r="B11" s="8" t="s">
        <v>52</v>
      </c>
      <c r="C11" s="9" t="s">
        <v>5</v>
      </c>
      <c r="D11" s="11">
        <v>80811</v>
      </c>
      <c r="E11" s="30">
        <v>2</v>
      </c>
      <c r="F11" s="12" t="s">
        <v>47</v>
      </c>
      <c r="G11" s="13">
        <f t="shared" si="0"/>
        <v>161622</v>
      </c>
    </row>
    <row r="12" spans="1:8" ht="18.75" x14ac:dyDescent="0.25">
      <c r="A12" s="63"/>
      <c r="B12" s="8" t="s">
        <v>53</v>
      </c>
      <c r="C12" s="9" t="s">
        <v>35</v>
      </c>
      <c r="D12" s="11">
        <v>9396</v>
      </c>
      <c r="E12" s="30">
        <v>15</v>
      </c>
      <c r="F12" s="12" t="s">
        <v>47</v>
      </c>
      <c r="G12" s="13">
        <f t="shared" si="0"/>
        <v>140940</v>
      </c>
    </row>
    <row r="13" spans="1:8" ht="37.5" x14ac:dyDescent="0.25">
      <c r="A13" s="63"/>
      <c r="B13" s="8" t="s">
        <v>54</v>
      </c>
      <c r="C13" s="9" t="s">
        <v>370</v>
      </c>
      <c r="D13" s="11">
        <v>21291.79</v>
      </c>
      <c r="E13" s="30">
        <v>4</v>
      </c>
      <c r="F13" s="12" t="s">
        <v>47</v>
      </c>
      <c r="G13" s="13">
        <f t="shared" si="0"/>
        <v>85167.16</v>
      </c>
    </row>
    <row r="14" spans="1:8" ht="18.75" x14ac:dyDescent="0.25">
      <c r="A14" s="63"/>
      <c r="B14" s="8" t="s">
        <v>55</v>
      </c>
      <c r="C14" s="9" t="s">
        <v>17</v>
      </c>
      <c r="D14" s="11">
        <v>127440</v>
      </c>
      <c r="E14" s="30">
        <v>4</v>
      </c>
      <c r="F14" s="12" t="s">
        <v>47</v>
      </c>
      <c r="G14" s="13">
        <f t="shared" si="0"/>
        <v>509760</v>
      </c>
    </row>
    <row r="15" spans="1:8" ht="18.75" x14ac:dyDescent="0.25">
      <c r="A15" s="63"/>
      <c r="B15" s="8" t="s">
        <v>56</v>
      </c>
      <c r="C15" s="9" t="s">
        <v>39</v>
      </c>
      <c r="D15" s="11">
        <v>8348.4</v>
      </c>
      <c r="E15" s="30">
        <v>5</v>
      </c>
      <c r="F15" s="12" t="s">
        <v>47</v>
      </c>
      <c r="G15" s="13">
        <f t="shared" si="0"/>
        <v>41742</v>
      </c>
    </row>
    <row r="16" spans="1:8" ht="18.75" x14ac:dyDescent="0.25">
      <c r="A16" s="63"/>
      <c r="B16" s="8" t="s">
        <v>57</v>
      </c>
      <c r="C16" s="9" t="s">
        <v>126</v>
      </c>
      <c r="D16" s="11">
        <v>84.94</v>
      </c>
      <c r="E16" s="30">
        <v>40</v>
      </c>
      <c r="F16" s="12" t="s">
        <v>47</v>
      </c>
      <c r="G16" s="13">
        <f t="shared" si="0"/>
        <v>3397.6</v>
      </c>
    </row>
    <row r="17" spans="1:7" ht="37.5" x14ac:dyDescent="0.25">
      <c r="A17" s="63"/>
      <c r="B17" s="8" t="s">
        <v>58</v>
      </c>
      <c r="C17" s="14" t="s">
        <v>42</v>
      </c>
      <c r="D17" s="11">
        <v>45.36</v>
      </c>
      <c r="E17" s="30">
        <v>10</v>
      </c>
      <c r="F17" s="12" t="s">
        <v>47</v>
      </c>
      <c r="G17" s="13">
        <f t="shared" si="0"/>
        <v>453.6</v>
      </c>
    </row>
    <row r="18" spans="1:7" ht="18.75" x14ac:dyDescent="0.25">
      <c r="A18" s="63"/>
      <c r="B18" s="8" t="s">
        <v>93</v>
      </c>
      <c r="C18" s="14" t="s">
        <v>127</v>
      </c>
      <c r="D18" s="11">
        <v>2840.4</v>
      </c>
      <c r="E18" s="30">
        <v>30</v>
      </c>
      <c r="F18" s="12" t="s">
        <v>47</v>
      </c>
      <c r="G18" s="13">
        <f t="shared" si="0"/>
        <v>85212</v>
      </c>
    </row>
    <row r="19" spans="1:7" ht="18.75" x14ac:dyDescent="0.25">
      <c r="A19" s="63"/>
      <c r="B19" s="8" t="s">
        <v>94</v>
      </c>
      <c r="C19" s="14" t="s">
        <v>44</v>
      </c>
      <c r="D19" s="11">
        <v>560</v>
      </c>
      <c r="E19" s="30">
        <v>3</v>
      </c>
      <c r="F19" s="12" t="s">
        <v>47</v>
      </c>
      <c r="G19" s="13">
        <f t="shared" si="0"/>
        <v>1680</v>
      </c>
    </row>
    <row r="20" spans="1:7" ht="37.5" x14ac:dyDescent="0.25">
      <c r="A20" s="63"/>
      <c r="B20" s="8" t="s">
        <v>95</v>
      </c>
      <c r="C20" s="9" t="s">
        <v>118</v>
      </c>
      <c r="D20" s="11">
        <v>183.52</v>
      </c>
      <c r="E20" s="30">
        <v>10</v>
      </c>
      <c r="F20" s="12" t="s">
        <v>47</v>
      </c>
      <c r="G20" s="13">
        <f t="shared" si="0"/>
        <v>1835.2</v>
      </c>
    </row>
    <row r="21" spans="1:7" ht="18.75" x14ac:dyDescent="0.25">
      <c r="A21" s="63"/>
      <c r="B21" s="8" t="s">
        <v>96</v>
      </c>
      <c r="C21" s="9" t="s">
        <v>64</v>
      </c>
      <c r="D21" s="11">
        <v>572.55999999999995</v>
      </c>
      <c r="E21" s="30">
        <v>20</v>
      </c>
      <c r="F21" s="12" t="s">
        <v>47</v>
      </c>
      <c r="G21" s="13">
        <f t="shared" si="0"/>
        <v>11451.199999999999</v>
      </c>
    </row>
    <row r="22" spans="1:7" ht="18.75" x14ac:dyDescent="0.25">
      <c r="A22" s="63"/>
      <c r="B22" s="8" t="s">
        <v>97</v>
      </c>
      <c r="C22" s="9" t="s">
        <v>24</v>
      </c>
      <c r="D22" s="11">
        <v>13280</v>
      </c>
      <c r="E22" s="30">
        <v>10</v>
      </c>
      <c r="F22" s="12" t="s">
        <v>47</v>
      </c>
      <c r="G22" s="13">
        <f t="shared" si="0"/>
        <v>132800</v>
      </c>
    </row>
    <row r="23" spans="1:7" ht="37.5" x14ac:dyDescent="0.25">
      <c r="A23" s="63"/>
      <c r="B23" s="8" t="s">
        <v>98</v>
      </c>
      <c r="C23" s="24" t="s">
        <v>25</v>
      </c>
      <c r="D23" s="16">
        <v>2077.3000000000002</v>
      </c>
      <c r="E23" s="30">
        <v>10</v>
      </c>
      <c r="F23" s="12" t="s">
        <v>47</v>
      </c>
      <c r="G23" s="13">
        <f t="shared" si="0"/>
        <v>20773</v>
      </c>
    </row>
    <row r="24" spans="1:7" ht="37.5" x14ac:dyDescent="0.25">
      <c r="A24" s="63"/>
      <c r="B24" s="8" t="s">
        <v>99</v>
      </c>
      <c r="C24" s="24" t="s">
        <v>26</v>
      </c>
      <c r="D24" s="16">
        <v>230</v>
      </c>
      <c r="E24" s="30">
        <v>100</v>
      </c>
      <c r="F24" s="12" t="s">
        <v>47</v>
      </c>
      <c r="G24" s="13">
        <f t="shared" si="0"/>
        <v>23000</v>
      </c>
    </row>
    <row r="25" spans="1:7" ht="37.5" x14ac:dyDescent="0.25">
      <c r="A25" s="63"/>
      <c r="B25" s="8" t="s">
        <v>100</v>
      </c>
      <c r="C25" s="24" t="s">
        <v>27</v>
      </c>
      <c r="D25" s="16">
        <v>95</v>
      </c>
      <c r="E25" s="30">
        <v>80</v>
      </c>
      <c r="F25" s="12" t="s">
        <v>47</v>
      </c>
      <c r="G25" s="13">
        <f t="shared" si="0"/>
        <v>7600</v>
      </c>
    </row>
    <row r="26" spans="1:7" ht="37.5" x14ac:dyDescent="0.25">
      <c r="A26" s="63"/>
      <c r="B26" s="8" t="s">
        <v>101</v>
      </c>
      <c r="C26" s="24" t="s">
        <v>28</v>
      </c>
      <c r="D26" s="16">
        <v>95</v>
      </c>
      <c r="E26" s="30">
        <v>20</v>
      </c>
      <c r="F26" s="12" t="s">
        <v>47</v>
      </c>
      <c r="G26" s="13">
        <f t="shared" si="0"/>
        <v>1900</v>
      </c>
    </row>
    <row r="27" spans="1:7" ht="37.5" x14ac:dyDescent="0.25">
      <c r="A27" s="63"/>
      <c r="B27" s="8" t="s">
        <v>102</v>
      </c>
      <c r="C27" s="9" t="s">
        <v>67</v>
      </c>
      <c r="D27" s="11">
        <v>183.52</v>
      </c>
      <c r="E27" s="34">
        <v>43</v>
      </c>
      <c r="F27" s="12" t="s">
        <v>47</v>
      </c>
      <c r="G27" s="13">
        <f t="shared" si="0"/>
        <v>7891.3600000000006</v>
      </c>
    </row>
    <row r="28" spans="1:7" ht="18.75" x14ac:dyDescent="0.25">
      <c r="A28" s="63"/>
      <c r="B28" s="8" t="s">
        <v>103</v>
      </c>
      <c r="C28" s="9" t="s">
        <v>68</v>
      </c>
      <c r="D28" s="11">
        <v>79.92</v>
      </c>
      <c r="E28" s="30">
        <v>30</v>
      </c>
      <c r="F28" s="12" t="s">
        <v>47</v>
      </c>
      <c r="G28" s="13">
        <f t="shared" si="0"/>
        <v>2397.6</v>
      </c>
    </row>
    <row r="29" spans="1:7" ht="18.75" x14ac:dyDescent="0.25">
      <c r="A29" s="63"/>
      <c r="B29" s="8" t="s">
        <v>104</v>
      </c>
      <c r="C29" s="9" t="s">
        <v>69</v>
      </c>
      <c r="D29" s="11">
        <v>572.55999999999995</v>
      </c>
      <c r="E29" s="30">
        <v>20</v>
      </c>
      <c r="F29" s="12" t="s">
        <v>47</v>
      </c>
      <c r="G29" s="13">
        <f t="shared" si="0"/>
        <v>11451.199999999999</v>
      </c>
    </row>
    <row r="30" spans="1:7" ht="18.75" x14ac:dyDescent="0.25">
      <c r="A30" s="63"/>
      <c r="B30" s="8" t="s">
        <v>105</v>
      </c>
      <c r="C30" s="9" t="s">
        <v>2</v>
      </c>
      <c r="D30" s="13">
        <v>16982.3</v>
      </c>
      <c r="E30" s="30">
        <v>11</v>
      </c>
      <c r="F30" s="12" t="s">
        <v>47</v>
      </c>
      <c r="G30" s="13">
        <f t="shared" si="0"/>
        <v>186805.3</v>
      </c>
    </row>
    <row r="31" spans="1:7" ht="18.75" x14ac:dyDescent="0.25">
      <c r="A31" s="63"/>
      <c r="B31" s="8" t="s">
        <v>106</v>
      </c>
      <c r="C31" s="9" t="s">
        <v>78</v>
      </c>
      <c r="D31" s="11">
        <v>0</v>
      </c>
      <c r="E31" s="30">
        <v>14</v>
      </c>
      <c r="F31" s="12" t="s">
        <v>47</v>
      </c>
      <c r="G31" s="13">
        <f t="shared" si="0"/>
        <v>0</v>
      </c>
    </row>
    <row r="32" spans="1:7" ht="18.75" x14ac:dyDescent="0.25">
      <c r="A32" s="63"/>
      <c r="B32" s="8" t="s">
        <v>107</v>
      </c>
      <c r="C32" s="9" t="s">
        <v>78</v>
      </c>
      <c r="D32" s="11">
        <v>0</v>
      </c>
      <c r="E32" s="30">
        <v>30</v>
      </c>
      <c r="F32" s="12" t="s">
        <v>47</v>
      </c>
      <c r="G32" s="13">
        <f t="shared" si="0"/>
        <v>0</v>
      </c>
    </row>
    <row r="33" spans="1:13" ht="18.75" x14ac:dyDescent="0.25">
      <c r="A33" s="63"/>
      <c r="B33" s="8" t="s">
        <v>108</v>
      </c>
      <c r="C33" s="9" t="s">
        <v>80</v>
      </c>
      <c r="D33" s="11">
        <v>0</v>
      </c>
      <c r="E33" s="30">
        <v>5</v>
      </c>
      <c r="F33" s="12" t="s">
        <v>47</v>
      </c>
      <c r="G33" s="13">
        <f t="shared" si="0"/>
        <v>0</v>
      </c>
    </row>
    <row r="34" spans="1:13" ht="37.5" x14ac:dyDescent="0.25">
      <c r="A34" s="63"/>
      <c r="B34" s="8" t="s">
        <v>109</v>
      </c>
      <c r="C34" s="9" t="s">
        <v>25</v>
      </c>
      <c r="D34" s="11">
        <v>2077.3000000000002</v>
      </c>
      <c r="E34" s="30">
        <v>10</v>
      </c>
      <c r="F34" s="12" t="s">
        <v>47</v>
      </c>
      <c r="G34" s="13">
        <f t="shared" si="0"/>
        <v>20773</v>
      </c>
    </row>
    <row r="35" spans="1:13" ht="18.75" x14ac:dyDescent="0.25">
      <c r="A35" s="63"/>
      <c r="B35" s="8" t="s">
        <v>110</v>
      </c>
      <c r="C35" s="9" t="s">
        <v>80</v>
      </c>
      <c r="D35" s="11">
        <v>0</v>
      </c>
      <c r="E35" s="30">
        <v>10</v>
      </c>
      <c r="F35" s="12" t="s">
        <v>47</v>
      </c>
      <c r="G35" s="13">
        <f t="shared" si="0"/>
        <v>0</v>
      </c>
    </row>
    <row r="36" spans="1:13" ht="37.5" x14ac:dyDescent="0.25">
      <c r="A36" s="63"/>
      <c r="B36" s="8" t="s">
        <v>111</v>
      </c>
      <c r="C36" s="9" t="s">
        <v>84</v>
      </c>
      <c r="D36" s="11">
        <v>183.52</v>
      </c>
      <c r="E36" s="30">
        <v>10</v>
      </c>
      <c r="F36" s="12" t="s">
        <v>47</v>
      </c>
      <c r="G36" s="13">
        <f t="shared" si="0"/>
        <v>1835.2</v>
      </c>
    </row>
    <row r="37" spans="1:13" ht="18.75" x14ac:dyDescent="0.25">
      <c r="A37" s="63"/>
      <c r="B37" s="8" t="s">
        <v>112</v>
      </c>
      <c r="C37" s="9" t="s">
        <v>85</v>
      </c>
      <c r="D37" s="11">
        <v>0</v>
      </c>
      <c r="E37" s="30">
        <v>10</v>
      </c>
      <c r="F37" s="12" t="s">
        <v>47</v>
      </c>
      <c r="G37" s="13">
        <f t="shared" si="0"/>
        <v>0</v>
      </c>
    </row>
    <row r="38" spans="1:13" ht="18.75" x14ac:dyDescent="0.25">
      <c r="A38" s="63"/>
      <c r="B38" s="8" t="s">
        <v>113</v>
      </c>
      <c r="C38" s="9" t="s">
        <v>86</v>
      </c>
      <c r="D38" s="11">
        <v>0</v>
      </c>
      <c r="E38" s="30">
        <v>1</v>
      </c>
      <c r="F38" s="12" t="s">
        <v>47</v>
      </c>
      <c r="G38" s="13">
        <f t="shared" si="0"/>
        <v>0</v>
      </c>
    </row>
    <row r="39" spans="1:13" ht="18.75" x14ac:dyDescent="0.25">
      <c r="A39" s="63"/>
      <c r="B39" s="8" t="s">
        <v>114</v>
      </c>
      <c r="C39" s="9" t="s">
        <v>87</v>
      </c>
      <c r="D39" s="11">
        <v>0</v>
      </c>
      <c r="E39" s="30">
        <v>2</v>
      </c>
      <c r="F39" s="12" t="s">
        <v>47</v>
      </c>
      <c r="G39" s="13">
        <f t="shared" si="0"/>
        <v>0</v>
      </c>
    </row>
    <row r="40" spans="1:13" ht="18.75" x14ac:dyDescent="0.25">
      <c r="A40" s="63"/>
      <c r="B40" s="8" t="s">
        <v>115</v>
      </c>
      <c r="C40" s="17" t="s">
        <v>90</v>
      </c>
      <c r="D40" s="16">
        <v>0</v>
      </c>
      <c r="E40" s="31">
        <v>4</v>
      </c>
      <c r="F40" s="12" t="s">
        <v>47</v>
      </c>
      <c r="G40" s="13">
        <f t="shared" si="0"/>
        <v>0</v>
      </c>
    </row>
    <row r="41" spans="1:13" ht="18.75" x14ac:dyDescent="0.25">
      <c r="A41" s="63"/>
      <c r="B41" s="8" t="s">
        <v>116</v>
      </c>
      <c r="C41" s="17" t="s">
        <v>91</v>
      </c>
      <c r="D41" s="16">
        <v>0</v>
      </c>
      <c r="E41" s="31">
        <v>1</v>
      </c>
      <c r="F41" s="12" t="s">
        <v>47</v>
      </c>
      <c r="G41" s="13">
        <f t="shared" si="0"/>
        <v>0</v>
      </c>
    </row>
    <row r="42" spans="1:13" ht="18.75" x14ac:dyDescent="0.25">
      <c r="A42" s="63"/>
      <c r="B42" s="8" t="s">
        <v>117</v>
      </c>
      <c r="C42" s="23" t="s">
        <v>123</v>
      </c>
      <c r="D42" s="16">
        <v>45036</v>
      </c>
      <c r="E42" s="31">
        <v>3</v>
      </c>
      <c r="F42" s="12" t="s">
        <v>47</v>
      </c>
      <c r="G42" s="13">
        <f t="shared" si="0"/>
        <v>135108</v>
      </c>
    </row>
    <row r="43" spans="1:13" ht="18.75" x14ac:dyDescent="0.25">
      <c r="A43" s="63"/>
      <c r="B43" s="8" t="s">
        <v>119</v>
      </c>
      <c r="C43" s="23" t="s">
        <v>23</v>
      </c>
      <c r="D43" s="16">
        <v>549833.56000000006</v>
      </c>
      <c r="E43" s="31">
        <v>1</v>
      </c>
      <c r="F43" s="12" t="s">
        <v>47</v>
      </c>
      <c r="G43" s="13">
        <f t="shared" si="0"/>
        <v>549833.56000000006</v>
      </c>
    </row>
    <row r="44" spans="1:13" ht="18.75" x14ac:dyDescent="0.25">
      <c r="B44" s="66" t="s">
        <v>33</v>
      </c>
      <c r="C44" s="67"/>
      <c r="D44" s="67"/>
      <c r="E44" s="67"/>
      <c r="F44" s="68"/>
      <c r="G44" s="18">
        <f>SUM(G7:G43)</f>
        <v>5663223.4600000009</v>
      </c>
    </row>
    <row r="45" spans="1:13" ht="18.75" x14ac:dyDescent="0.3">
      <c r="C45" s="2"/>
      <c r="D45" s="3"/>
      <c r="E45" s="29"/>
      <c r="F45" s="2"/>
      <c r="G45" s="2"/>
      <c r="H45" s="2"/>
    </row>
    <row r="46" spans="1:13" ht="18.75" customHeight="1" x14ac:dyDescent="0.25">
      <c r="A46" s="62" t="s">
        <v>239</v>
      </c>
      <c r="B46" s="8" t="s">
        <v>185</v>
      </c>
      <c r="C46" s="24" t="s">
        <v>132</v>
      </c>
      <c r="D46" s="11">
        <v>5346</v>
      </c>
      <c r="E46" s="30">
        <v>1</v>
      </c>
      <c r="F46" s="37" t="s">
        <v>182</v>
      </c>
      <c r="G46" s="13">
        <f>D46*E46</f>
        <v>5346</v>
      </c>
      <c r="K46" s="35"/>
      <c r="L46" s="35"/>
      <c r="M46" s="35"/>
    </row>
    <row r="47" spans="1:13" ht="18.75" x14ac:dyDescent="0.25">
      <c r="A47" s="62"/>
      <c r="B47" s="8" t="s">
        <v>186</v>
      </c>
      <c r="C47" s="24" t="s">
        <v>133</v>
      </c>
      <c r="D47" s="11">
        <v>27000</v>
      </c>
      <c r="E47" s="30">
        <v>1</v>
      </c>
      <c r="F47" s="37" t="s">
        <v>182</v>
      </c>
      <c r="G47" s="13">
        <f t="shared" ref="G47:G99" si="1">D47*E47</f>
        <v>27000</v>
      </c>
      <c r="K47" s="35"/>
      <c r="L47" s="35"/>
      <c r="M47" s="35"/>
    </row>
    <row r="48" spans="1:13" ht="18.75" x14ac:dyDescent="0.25">
      <c r="A48" s="62"/>
      <c r="B48" s="8" t="s">
        <v>187</v>
      </c>
      <c r="C48" s="24" t="s">
        <v>134</v>
      </c>
      <c r="D48" s="11">
        <v>1290</v>
      </c>
      <c r="E48" s="30">
        <v>2</v>
      </c>
      <c r="F48" s="37" t="s">
        <v>182</v>
      </c>
      <c r="G48" s="13">
        <f t="shared" si="1"/>
        <v>2580</v>
      </c>
      <c r="K48" s="35"/>
      <c r="L48" s="35"/>
      <c r="M48" s="35"/>
    </row>
    <row r="49" spans="1:13" ht="18.75" x14ac:dyDescent="0.25">
      <c r="A49" s="62"/>
      <c r="B49" s="8" t="s">
        <v>188</v>
      </c>
      <c r="C49" s="24" t="s">
        <v>135</v>
      </c>
      <c r="D49" s="11">
        <v>31.98</v>
      </c>
      <c r="E49" s="30">
        <v>5</v>
      </c>
      <c r="F49" s="37" t="s">
        <v>182</v>
      </c>
      <c r="G49" s="13">
        <f t="shared" si="1"/>
        <v>159.9</v>
      </c>
    </row>
    <row r="50" spans="1:13" ht="18.75" x14ac:dyDescent="0.25">
      <c r="A50" s="62"/>
      <c r="B50" s="8" t="s">
        <v>189</v>
      </c>
      <c r="C50" s="24" t="s">
        <v>136</v>
      </c>
      <c r="D50" s="11">
        <v>42927</v>
      </c>
      <c r="E50" s="30">
        <v>1</v>
      </c>
      <c r="F50" s="37" t="s">
        <v>182</v>
      </c>
      <c r="G50" s="13">
        <f t="shared" si="1"/>
        <v>42927</v>
      </c>
      <c r="K50" s="35"/>
      <c r="L50" s="35"/>
      <c r="M50" s="35"/>
    </row>
    <row r="51" spans="1:13" ht="18.75" x14ac:dyDescent="0.25">
      <c r="A51" s="62"/>
      <c r="B51" s="8" t="s">
        <v>190</v>
      </c>
      <c r="C51" s="24" t="s">
        <v>137</v>
      </c>
      <c r="D51" s="11">
        <v>346</v>
      </c>
      <c r="E51" s="30">
        <v>5</v>
      </c>
      <c r="F51" s="37" t="s">
        <v>182</v>
      </c>
      <c r="G51" s="13">
        <f t="shared" si="1"/>
        <v>1730</v>
      </c>
      <c r="K51" s="35"/>
      <c r="M51" s="35"/>
    </row>
    <row r="52" spans="1:13" ht="18.75" x14ac:dyDescent="0.25">
      <c r="A52" s="62"/>
      <c r="B52" s="8" t="s">
        <v>191</v>
      </c>
      <c r="C52" s="24" t="s">
        <v>138</v>
      </c>
      <c r="D52" s="11">
        <v>203.04</v>
      </c>
      <c r="E52" s="30">
        <v>8</v>
      </c>
      <c r="F52" s="37" t="s">
        <v>182</v>
      </c>
      <c r="G52" s="13">
        <f t="shared" si="1"/>
        <v>1624.32</v>
      </c>
      <c r="K52" s="35"/>
      <c r="M52" s="35"/>
    </row>
    <row r="53" spans="1:13" ht="18.75" x14ac:dyDescent="0.25">
      <c r="A53" s="62"/>
      <c r="B53" s="8" t="s">
        <v>192</v>
      </c>
      <c r="C53" s="24" t="s">
        <v>139</v>
      </c>
      <c r="D53" s="11">
        <v>777.6</v>
      </c>
      <c r="E53" s="30">
        <v>30</v>
      </c>
      <c r="F53" s="37" t="s">
        <v>182</v>
      </c>
      <c r="G53" s="13">
        <f t="shared" si="1"/>
        <v>23328</v>
      </c>
    </row>
    <row r="54" spans="1:13" ht="18.75" x14ac:dyDescent="0.25">
      <c r="A54" s="62"/>
      <c r="B54" s="8" t="s">
        <v>193</v>
      </c>
      <c r="C54" s="24" t="s">
        <v>140</v>
      </c>
      <c r="D54" s="11">
        <v>30.75</v>
      </c>
      <c r="E54" s="30">
        <v>2</v>
      </c>
      <c r="F54" s="37" t="s">
        <v>182</v>
      </c>
      <c r="G54" s="13">
        <f t="shared" si="1"/>
        <v>61.5</v>
      </c>
    </row>
    <row r="55" spans="1:13" ht="18.75" x14ac:dyDescent="0.25">
      <c r="A55" s="62"/>
      <c r="B55" s="8" t="s">
        <v>194</v>
      </c>
      <c r="C55" s="24" t="s">
        <v>141</v>
      </c>
      <c r="D55" s="11">
        <v>621.03</v>
      </c>
      <c r="E55" s="30">
        <v>1</v>
      </c>
      <c r="F55" s="37" t="s">
        <v>182</v>
      </c>
      <c r="G55" s="13">
        <f t="shared" si="1"/>
        <v>621.03</v>
      </c>
    </row>
    <row r="56" spans="1:13" ht="18.75" x14ac:dyDescent="0.25">
      <c r="A56" s="62"/>
      <c r="B56" s="8" t="s">
        <v>195</v>
      </c>
      <c r="C56" s="24" t="s">
        <v>142</v>
      </c>
      <c r="D56" s="11">
        <v>338.25</v>
      </c>
      <c r="E56" s="30">
        <v>10</v>
      </c>
      <c r="F56" s="37" t="s">
        <v>182</v>
      </c>
      <c r="G56" s="13">
        <f t="shared" si="1"/>
        <v>3382.5</v>
      </c>
    </row>
    <row r="57" spans="1:13" ht="18.75" x14ac:dyDescent="0.25">
      <c r="A57" s="62"/>
      <c r="B57" s="8" t="s">
        <v>196</v>
      </c>
      <c r="C57" s="24" t="s">
        <v>143</v>
      </c>
      <c r="D57" s="11">
        <v>184.5</v>
      </c>
      <c r="E57" s="30">
        <v>15</v>
      </c>
      <c r="F57" s="37" t="s">
        <v>182</v>
      </c>
      <c r="G57" s="13">
        <f t="shared" si="1"/>
        <v>2767.5</v>
      </c>
    </row>
    <row r="58" spans="1:13" ht="18.75" x14ac:dyDescent="0.25">
      <c r="A58" s="62"/>
      <c r="B58" s="8" t="s">
        <v>197</v>
      </c>
      <c r="C58" s="24" t="s">
        <v>144</v>
      </c>
      <c r="D58" s="11">
        <v>118.08</v>
      </c>
      <c r="E58" s="30">
        <v>20</v>
      </c>
      <c r="F58" s="37" t="s">
        <v>182</v>
      </c>
      <c r="G58" s="13">
        <f t="shared" si="1"/>
        <v>2361.6</v>
      </c>
      <c r="K58" s="35"/>
      <c r="M58" s="35"/>
    </row>
    <row r="59" spans="1:13" ht="18.75" x14ac:dyDescent="0.25">
      <c r="A59" s="62"/>
      <c r="B59" s="8" t="s">
        <v>198</v>
      </c>
      <c r="C59" s="24" t="s">
        <v>145</v>
      </c>
      <c r="D59" s="11">
        <v>369</v>
      </c>
      <c r="E59" s="30">
        <v>2</v>
      </c>
      <c r="F59" s="37" t="s">
        <v>182</v>
      </c>
      <c r="G59" s="13">
        <f t="shared" si="1"/>
        <v>738</v>
      </c>
    </row>
    <row r="60" spans="1:13" ht="18.75" x14ac:dyDescent="0.25">
      <c r="A60" s="62"/>
      <c r="B60" s="8" t="s">
        <v>199</v>
      </c>
      <c r="C60" s="24" t="s">
        <v>146</v>
      </c>
      <c r="D60" s="11">
        <v>103</v>
      </c>
      <c r="E60" s="30">
        <v>20</v>
      </c>
      <c r="F60" s="37" t="s">
        <v>182</v>
      </c>
      <c r="G60" s="13">
        <f t="shared" si="1"/>
        <v>2060</v>
      </c>
      <c r="K60" s="35"/>
      <c r="M60" s="35"/>
    </row>
    <row r="61" spans="1:13" ht="18.75" x14ac:dyDescent="0.25">
      <c r="A61" s="62"/>
      <c r="B61" s="8" t="s">
        <v>200</v>
      </c>
      <c r="C61" s="24" t="s">
        <v>147</v>
      </c>
      <c r="D61" s="11">
        <v>65</v>
      </c>
      <c r="E61" s="30">
        <v>18</v>
      </c>
      <c r="F61" s="37" t="s">
        <v>183</v>
      </c>
      <c r="G61" s="13">
        <f t="shared" si="1"/>
        <v>1170</v>
      </c>
      <c r="K61" s="35"/>
      <c r="M61" s="35"/>
    </row>
    <row r="62" spans="1:13" ht="18.75" x14ac:dyDescent="0.25">
      <c r="A62" s="62"/>
      <c r="B62" s="8" t="s">
        <v>201</v>
      </c>
      <c r="C62" s="24" t="s">
        <v>148</v>
      </c>
      <c r="D62" s="11">
        <v>14.59</v>
      </c>
      <c r="E62" s="30">
        <v>3</v>
      </c>
      <c r="F62" s="37" t="s">
        <v>182</v>
      </c>
      <c r="G62" s="13">
        <f t="shared" si="1"/>
        <v>43.769999999999996</v>
      </c>
    </row>
    <row r="63" spans="1:13" ht="18.75" x14ac:dyDescent="0.25">
      <c r="A63" s="62"/>
      <c r="B63" s="8" t="s">
        <v>202</v>
      </c>
      <c r="C63" s="24" t="s">
        <v>149</v>
      </c>
      <c r="D63" s="11">
        <v>899</v>
      </c>
      <c r="E63" s="30">
        <v>1</v>
      </c>
      <c r="F63" s="37" t="s">
        <v>182</v>
      </c>
      <c r="G63" s="13">
        <f t="shared" si="1"/>
        <v>899</v>
      </c>
    </row>
    <row r="64" spans="1:13" ht="18.75" x14ac:dyDescent="0.25">
      <c r="A64" s="62"/>
      <c r="B64" s="8" t="s">
        <v>203</v>
      </c>
      <c r="C64" s="24" t="s">
        <v>150</v>
      </c>
      <c r="D64" s="11">
        <v>47.99</v>
      </c>
      <c r="E64" s="30">
        <v>1</v>
      </c>
      <c r="F64" s="37" t="s">
        <v>184</v>
      </c>
      <c r="G64" s="13">
        <f t="shared" si="1"/>
        <v>47.99</v>
      </c>
    </row>
    <row r="65" spans="1:13" ht="18.75" x14ac:dyDescent="0.25">
      <c r="A65" s="62"/>
      <c r="B65" s="8" t="s">
        <v>204</v>
      </c>
      <c r="C65" s="24" t="s">
        <v>151</v>
      </c>
      <c r="D65" s="11">
        <v>516.6</v>
      </c>
      <c r="E65" s="30">
        <v>1</v>
      </c>
      <c r="F65" s="37" t="s">
        <v>182</v>
      </c>
      <c r="G65" s="13">
        <f t="shared" si="1"/>
        <v>516.6</v>
      </c>
    </row>
    <row r="66" spans="1:13" ht="18.75" x14ac:dyDescent="0.25">
      <c r="A66" s="62"/>
      <c r="B66" s="8" t="s">
        <v>205</v>
      </c>
      <c r="C66" s="24" t="s">
        <v>152</v>
      </c>
      <c r="D66" s="11">
        <v>1771.2</v>
      </c>
      <c r="E66" s="30">
        <v>1</v>
      </c>
      <c r="F66" s="37" t="s">
        <v>182</v>
      </c>
      <c r="G66" s="13">
        <f t="shared" si="1"/>
        <v>1771.2</v>
      </c>
      <c r="K66" s="35"/>
      <c r="L66" s="35"/>
      <c r="M66" s="35"/>
    </row>
    <row r="67" spans="1:13" ht="18.75" x14ac:dyDescent="0.25">
      <c r="A67" s="62"/>
      <c r="B67" s="8" t="s">
        <v>206</v>
      </c>
      <c r="C67" s="24" t="s">
        <v>153</v>
      </c>
      <c r="D67" s="11">
        <v>29.99</v>
      </c>
      <c r="E67" s="30">
        <v>10</v>
      </c>
      <c r="F67" s="37" t="s">
        <v>182</v>
      </c>
      <c r="G67" s="13">
        <f t="shared" si="1"/>
        <v>299.89999999999998</v>
      </c>
    </row>
    <row r="68" spans="1:13" ht="18.75" x14ac:dyDescent="0.25">
      <c r="A68" s="62"/>
      <c r="B68" s="8" t="s">
        <v>207</v>
      </c>
      <c r="C68" s="24" t="s">
        <v>154</v>
      </c>
      <c r="D68" s="11">
        <v>601.33000000000004</v>
      </c>
      <c r="E68" s="30">
        <v>30</v>
      </c>
      <c r="F68" s="37" t="s">
        <v>182</v>
      </c>
      <c r="G68" s="13">
        <f t="shared" si="1"/>
        <v>18039.900000000001</v>
      </c>
      <c r="K68" s="35"/>
      <c r="M68" s="35"/>
    </row>
    <row r="69" spans="1:13" ht="18.75" x14ac:dyDescent="0.25">
      <c r="A69" s="62"/>
      <c r="B69" s="8" t="s">
        <v>208</v>
      </c>
      <c r="C69" s="24" t="s">
        <v>155</v>
      </c>
      <c r="D69" s="11">
        <v>184.5</v>
      </c>
      <c r="E69" s="30">
        <v>8</v>
      </c>
      <c r="F69" s="37" t="s">
        <v>183</v>
      </c>
      <c r="G69" s="13">
        <f t="shared" si="1"/>
        <v>1476</v>
      </c>
      <c r="K69" s="35"/>
      <c r="M69" s="35"/>
    </row>
    <row r="70" spans="1:13" ht="18.75" x14ac:dyDescent="0.25">
      <c r="A70" s="62"/>
      <c r="B70" s="8" t="s">
        <v>209</v>
      </c>
      <c r="C70" s="24" t="s">
        <v>156</v>
      </c>
      <c r="D70" s="11">
        <v>118.08</v>
      </c>
      <c r="E70" s="30">
        <v>5</v>
      </c>
      <c r="F70" s="37" t="s">
        <v>182</v>
      </c>
      <c r="G70" s="13">
        <f t="shared" si="1"/>
        <v>590.4</v>
      </c>
    </row>
    <row r="71" spans="1:13" ht="18.75" x14ac:dyDescent="0.25">
      <c r="A71" s="62"/>
      <c r="B71" s="8" t="s">
        <v>210</v>
      </c>
      <c r="C71" s="24" t="s">
        <v>157</v>
      </c>
      <c r="D71" s="11">
        <v>1771.2</v>
      </c>
      <c r="E71" s="30">
        <v>2</v>
      </c>
      <c r="F71" s="37" t="s">
        <v>183</v>
      </c>
      <c r="G71" s="13">
        <f t="shared" si="1"/>
        <v>3542.4</v>
      </c>
      <c r="K71" s="35"/>
      <c r="L71" s="35"/>
      <c r="M71" s="35"/>
    </row>
    <row r="72" spans="1:13" ht="18.75" x14ac:dyDescent="0.25">
      <c r="A72" s="62"/>
      <c r="B72" s="8" t="s">
        <v>211</v>
      </c>
      <c r="C72" s="24" t="s">
        <v>158</v>
      </c>
      <c r="D72" s="11">
        <v>1894.2</v>
      </c>
      <c r="E72" s="30">
        <v>2</v>
      </c>
      <c r="F72" s="37" t="s">
        <v>182</v>
      </c>
      <c r="G72" s="13">
        <f t="shared" si="1"/>
        <v>3788.4</v>
      </c>
      <c r="K72" s="35"/>
      <c r="L72" s="35"/>
      <c r="M72" s="35"/>
    </row>
    <row r="73" spans="1:13" ht="18.75" x14ac:dyDescent="0.25">
      <c r="A73" s="62"/>
      <c r="B73" s="8" t="s">
        <v>212</v>
      </c>
      <c r="C73" s="24" t="s">
        <v>159</v>
      </c>
      <c r="D73" s="11">
        <v>135.30000000000001</v>
      </c>
      <c r="E73" s="30">
        <v>1</v>
      </c>
      <c r="F73" s="37" t="s">
        <v>182</v>
      </c>
      <c r="G73" s="13">
        <f t="shared" si="1"/>
        <v>135.30000000000001</v>
      </c>
    </row>
    <row r="74" spans="1:13" ht="18.75" x14ac:dyDescent="0.25">
      <c r="A74" s="62"/>
      <c r="B74" s="8" t="s">
        <v>213</v>
      </c>
      <c r="C74" s="24" t="s">
        <v>160</v>
      </c>
      <c r="D74" s="11">
        <v>118.08</v>
      </c>
      <c r="E74" s="30">
        <v>1</v>
      </c>
      <c r="F74" s="37" t="s">
        <v>182</v>
      </c>
      <c r="G74" s="13">
        <f t="shared" si="1"/>
        <v>118.08</v>
      </c>
    </row>
    <row r="75" spans="1:13" ht="18.75" x14ac:dyDescent="0.25">
      <c r="A75" s="62"/>
      <c r="B75" s="8" t="s">
        <v>214</v>
      </c>
      <c r="C75" s="24" t="s">
        <v>161</v>
      </c>
      <c r="D75" s="11">
        <v>516.6</v>
      </c>
      <c r="E75" s="30">
        <v>2</v>
      </c>
      <c r="F75" s="37" t="s">
        <v>184</v>
      </c>
      <c r="G75" s="13">
        <f t="shared" si="1"/>
        <v>1033.2</v>
      </c>
      <c r="K75" s="35"/>
      <c r="M75" s="35"/>
    </row>
    <row r="76" spans="1:13" ht="37.5" x14ac:dyDescent="0.25">
      <c r="A76" s="62"/>
      <c r="B76" s="8" t="s">
        <v>215</v>
      </c>
      <c r="C76" s="24" t="s">
        <v>162</v>
      </c>
      <c r="D76" s="11">
        <v>1599</v>
      </c>
      <c r="E76" s="30">
        <v>2</v>
      </c>
      <c r="F76" s="37" t="s">
        <v>183</v>
      </c>
      <c r="G76" s="13">
        <f t="shared" si="1"/>
        <v>3198</v>
      </c>
      <c r="K76" s="35"/>
      <c r="L76" s="35"/>
      <c r="M76" s="35"/>
    </row>
    <row r="77" spans="1:13" ht="22.5" customHeight="1" x14ac:dyDescent="0.25">
      <c r="A77" s="62"/>
      <c r="B77" s="8" t="s">
        <v>216</v>
      </c>
      <c r="C77" s="24" t="s">
        <v>163</v>
      </c>
      <c r="D77" s="11">
        <v>103.9</v>
      </c>
      <c r="E77" s="30">
        <v>4</v>
      </c>
      <c r="F77" s="37" t="s">
        <v>183</v>
      </c>
      <c r="G77" s="13">
        <f t="shared" si="1"/>
        <v>415.6</v>
      </c>
    </row>
    <row r="78" spans="1:13" ht="18.75" x14ac:dyDescent="0.25">
      <c r="A78" s="62"/>
      <c r="B78" s="8" t="s">
        <v>217</v>
      </c>
      <c r="C78" s="24" t="s">
        <v>141</v>
      </c>
      <c r="D78" s="11">
        <v>621.03</v>
      </c>
      <c r="E78" s="30">
        <v>1</v>
      </c>
      <c r="F78" s="37" t="s">
        <v>182</v>
      </c>
      <c r="G78" s="13">
        <f t="shared" si="1"/>
        <v>621.03</v>
      </c>
    </row>
    <row r="79" spans="1:13" ht="18.75" x14ac:dyDescent="0.25">
      <c r="A79" s="62"/>
      <c r="B79" s="8" t="s">
        <v>218</v>
      </c>
      <c r="C79" s="24" t="s">
        <v>164</v>
      </c>
      <c r="D79" s="11">
        <v>184.5</v>
      </c>
      <c r="E79" s="30">
        <v>2</v>
      </c>
      <c r="F79" s="37" t="s">
        <v>182</v>
      </c>
      <c r="G79" s="13">
        <f t="shared" si="1"/>
        <v>369</v>
      </c>
    </row>
    <row r="80" spans="1:13" ht="18.75" x14ac:dyDescent="0.25">
      <c r="A80" s="62"/>
      <c r="B80" s="8" t="s">
        <v>219</v>
      </c>
      <c r="C80" s="24" t="s">
        <v>165</v>
      </c>
      <c r="D80" s="11">
        <v>68904</v>
      </c>
      <c r="E80" s="30">
        <v>1</v>
      </c>
      <c r="F80" s="37" t="s">
        <v>182</v>
      </c>
      <c r="G80" s="13">
        <f t="shared" si="1"/>
        <v>68904</v>
      </c>
      <c r="K80" s="35"/>
      <c r="L80" s="35"/>
      <c r="M80" s="35"/>
    </row>
    <row r="81" spans="1:13" ht="18.75" x14ac:dyDescent="0.25">
      <c r="A81" s="62"/>
      <c r="B81" s="8" t="s">
        <v>220</v>
      </c>
      <c r="C81" s="24" t="s">
        <v>166</v>
      </c>
      <c r="D81" s="11">
        <v>650</v>
      </c>
      <c r="E81" s="30">
        <v>2</v>
      </c>
      <c r="F81" s="37" t="s">
        <v>182</v>
      </c>
      <c r="G81" s="13">
        <f t="shared" si="1"/>
        <v>1300</v>
      </c>
      <c r="K81" s="35"/>
      <c r="M81" s="35"/>
    </row>
    <row r="82" spans="1:13" ht="18.75" x14ac:dyDescent="0.25">
      <c r="A82" s="62"/>
      <c r="B82" s="8" t="s">
        <v>221</v>
      </c>
      <c r="C82" s="24" t="s">
        <v>167</v>
      </c>
      <c r="D82" s="11">
        <v>6.48</v>
      </c>
      <c r="E82" s="30">
        <v>1</v>
      </c>
      <c r="F82" s="37" t="s">
        <v>182</v>
      </c>
      <c r="G82" s="13">
        <f t="shared" si="1"/>
        <v>6.48</v>
      </c>
    </row>
    <row r="83" spans="1:13" ht="18.75" x14ac:dyDescent="0.25">
      <c r="A83" s="62"/>
      <c r="B83" s="8" t="s">
        <v>222</v>
      </c>
      <c r="C83" s="24" t="s">
        <v>168</v>
      </c>
      <c r="D83" s="11">
        <v>4.21</v>
      </c>
      <c r="E83" s="30">
        <v>2</v>
      </c>
      <c r="F83" s="37" t="s">
        <v>182</v>
      </c>
      <c r="G83" s="13">
        <f t="shared" si="1"/>
        <v>8.42</v>
      </c>
    </row>
    <row r="84" spans="1:13" ht="18.75" x14ac:dyDescent="0.25">
      <c r="A84" s="62"/>
      <c r="B84" s="8" t="s">
        <v>223</v>
      </c>
      <c r="C84" s="24" t="s">
        <v>46</v>
      </c>
      <c r="D84" s="11">
        <v>22210</v>
      </c>
      <c r="E84" s="30">
        <v>4</v>
      </c>
      <c r="F84" s="37" t="s">
        <v>182</v>
      </c>
      <c r="G84" s="13">
        <f t="shared" si="1"/>
        <v>88840</v>
      </c>
      <c r="K84" s="35"/>
      <c r="L84" s="35"/>
      <c r="M84" s="35"/>
    </row>
    <row r="85" spans="1:13" ht="18.75" x14ac:dyDescent="0.25">
      <c r="A85" s="62"/>
      <c r="B85" s="8" t="s">
        <v>224</v>
      </c>
      <c r="C85" s="24" t="s">
        <v>169</v>
      </c>
      <c r="D85" s="11">
        <v>288</v>
      </c>
      <c r="E85" s="30">
        <v>1</v>
      </c>
      <c r="F85" s="37" t="s">
        <v>182</v>
      </c>
      <c r="G85" s="13">
        <f t="shared" si="1"/>
        <v>288</v>
      </c>
    </row>
    <row r="86" spans="1:13" ht="18.75" x14ac:dyDescent="0.25">
      <c r="A86" s="62"/>
      <c r="B86" s="8" t="s">
        <v>225</v>
      </c>
      <c r="C86" s="24" t="s">
        <v>170</v>
      </c>
      <c r="D86" s="11">
        <v>9900</v>
      </c>
      <c r="E86" s="30">
        <v>60</v>
      </c>
      <c r="F86" s="37" t="s">
        <v>182</v>
      </c>
      <c r="G86" s="13">
        <f t="shared" si="1"/>
        <v>594000</v>
      </c>
      <c r="K86" s="35"/>
      <c r="L86" s="35"/>
      <c r="M86" s="35"/>
    </row>
    <row r="87" spans="1:13" ht="18.75" x14ac:dyDescent="0.25">
      <c r="A87" s="62"/>
      <c r="B87" s="8" t="s">
        <v>226</v>
      </c>
      <c r="C87" s="24" t="s">
        <v>171</v>
      </c>
      <c r="D87" s="11">
        <v>0.16</v>
      </c>
      <c r="E87" s="30">
        <v>1</v>
      </c>
      <c r="F87" s="37" t="s">
        <v>182</v>
      </c>
      <c r="G87" s="13">
        <f t="shared" si="1"/>
        <v>0.16</v>
      </c>
    </row>
    <row r="88" spans="1:13" ht="18.75" x14ac:dyDescent="0.25">
      <c r="A88" s="62"/>
      <c r="B88" s="8" t="s">
        <v>227</v>
      </c>
      <c r="C88" s="24" t="s">
        <v>172</v>
      </c>
      <c r="D88" s="11">
        <v>0.13</v>
      </c>
      <c r="E88" s="30">
        <v>2</v>
      </c>
      <c r="F88" s="37" t="s">
        <v>182</v>
      </c>
      <c r="G88" s="13">
        <f t="shared" si="1"/>
        <v>0.26</v>
      </c>
    </row>
    <row r="89" spans="1:13" ht="18.75" x14ac:dyDescent="0.25">
      <c r="A89" s="62"/>
      <c r="B89" s="8" t="s">
        <v>228</v>
      </c>
      <c r="C89" s="24" t="s">
        <v>173</v>
      </c>
      <c r="D89" s="11">
        <v>380</v>
      </c>
      <c r="E89" s="30">
        <v>4</v>
      </c>
      <c r="F89" s="37" t="s">
        <v>182</v>
      </c>
      <c r="G89" s="13">
        <f t="shared" si="1"/>
        <v>1520</v>
      </c>
      <c r="K89" s="35"/>
      <c r="M89" s="35"/>
    </row>
    <row r="90" spans="1:13" ht="18.75" x14ac:dyDescent="0.25">
      <c r="A90" s="62"/>
      <c r="B90" s="8" t="s">
        <v>229</v>
      </c>
      <c r="C90" s="24" t="s">
        <v>174</v>
      </c>
      <c r="D90" s="11">
        <v>3910.54</v>
      </c>
      <c r="E90" s="30">
        <v>6</v>
      </c>
      <c r="F90" s="37" t="s">
        <v>182</v>
      </c>
      <c r="G90" s="13">
        <f t="shared" si="1"/>
        <v>23463.239999999998</v>
      </c>
      <c r="K90" s="35"/>
      <c r="L90" s="35"/>
      <c r="M90" s="35"/>
    </row>
    <row r="91" spans="1:13" ht="18.75" x14ac:dyDescent="0.25">
      <c r="A91" s="62"/>
      <c r="B91" s="8" t="s">
        <v>230</v>
      </c>
      <c r="C91" s="24" t="s">
        <v>175</v>
      </c>
      <c r="D91" s="11">
        <v>495.58</v>
      </c>
      <c r="E91" s="30">
        <v>14</v>
      </c>
      <c r="F91" s="37" t="s">
        <v>182</v>
      </c>
      <c r="G91" s="13">
        <f t="shared" si="1"/>
        <v>6938.12</v>
      </c>
      <c r="K91" s="35"/>
      <c r="M91" s="35"/>
    </row>
    <row r="92" spans="1:13" ht="18.75" x14ac:dyDescent="0.25">
      <c r="A92" s="62"/>
      <c r="B92" s="8" t="s">
        <v>231</v>
      </c>
      <c r="C92" s="24" t="s">
        <v>68</v>
      </c>
      <c r="D92" s="11">
        <v>79.92</v>
      </c>
      <c r="E92" s="30">
        <v>15</v>
      </c>
      <c r="F92" s="37" t="s">
        <v>182</v>
      </c>
      <c r="G92" s="13">
        <f t="shared" si="1"/>
        <v>1198.8</v>
      </c>
      <c r="K92" s="35"/>
      <c r="M92" s="35"/>
    </row>
    <row r="93" spans="1:13" ht="18.75" x14ac:dyDescent="0.25">
      <c r="A93" s="62"/>
      <c r="B93" s="8" t="s">
        <v>232</v>
      </c>
      <c r="C93" s="24" t="s">
        <v>176</v>
      </c>
      <c r="D93" s="11">
        <v>41700</v>
      </c>
      <c r="E93" s="30">
        <v>3</v>
      </c>
      <c r="F93" s="37" t="s">
        <v>182</v>
      </c>
      <c r="G93" s="13">
        <f t="shared" si="1"/>
        <v>125100</v>
      </c>
    </row>
    <row r="94" spans="1:13" ht="18.75" x14ac:dyDescent="0.25">
      <c r="A94" s="62"/>
      <c r="B94" s="8" t="s">
        <v>233</v>
      </c>
      <c r="C94" s="24" t="s">
        <v>177</v>
      </c>
      <c r="D94" s="11">
        <v>23</v>
      </c>
      <c r="E94" s="30">
        <v>1</v>
      </c>
      <c r="F94" s="37" t="s">
        <v>182</v>
      </c>
      <c r="G94" s="13">
        <f t="shared" si="1"/>
        <v>23</v>
      </c>
    </row>
    <row r="95" spans="1:13" ht="18.75" x14ac:dyDescent="0.25">
      <c r="A95" s="62"/>
      <c r="B95" s="8" t="s">
        <v>234</v>
      </c>
      <c r="C95" s="24" t="s">
        <v>178</v>
      </c>
      <c r="D95" s="11">
        <v>45360</v>
      </c>
      <c r="E95" s="30">
        <v>1</v>
      </c>
      <c r="F95" s="37" t="s">
        <v>182</v>
      </c>
      <c r="G95" s="13">
        <f t="shared" si="1"/>
        <v>45360</v>
      </c>
      <c r="K95" s="35"/>
      <c r="L95" s="35"/>
      <c r="M95" s="35"/>
    </row>
    <row r="96" spans="1:13" ht="18.75" x14ac:dyDescent="0.25">
      <c r="A96" s="62"/>
      <c r="B96" s="8" t="s">
        <v>235</v>
      </c>
      <c r="C96" s="24" t="s">
        <v>179</v>
      </c>
      <c r="D96" s="11">
        <v>7.9</v>
      </c>
      <c r="E96" s="30">
        <v>1</v>
      </c>
      <c r="F96" s="37" t="s">
        <v>182</v>
      </c>
      <c r="G96" s="13">
        <f t="shared" si="1"/>
        <v>7.9</v>
      </c>
    </row>
    <row r="97" spans="1:7" ht="18.75" x14ac:dyDescent="0.25">
      <c r="A97" s="62"/>
      <c r="B97" s="8" t="s">
        <v>236</v>
      </c>
      <c r="C97" s="24" t="s">
        <v>180</v>
      </c>
      <c r="D97" s="11">
        <v>900</v>
      </c>
      <c r="E97" s="30">
        <v>1</v>
      </c>
      <c r="F97" s="37" t="s">
        <v>182</v>
      </c>
      <c r="G97" s="13">
        <f t="shared" si="1"/>
        <v>900</v>
      </c>
    </row>
    <row r="98" spans="1:7" ht="18.75" x14ac:dyDescent="0.25">
      <c r="A98" s="62"/>
      <c r="B98" s="8" t="s">
        <v>237</v>
      </c>
      <c r="C98" s="24" t="s">
        <v>180</v>
      </c>
      <c r="D98" s="11">
        <v>900</v>
      </c>
      <c r="E98" s="30">
        <v>1</v>
      </c>
      <c r="F98" s="37" t="s">
        <v>182</v>
      </c>
      <c r="G98" s="13">
        <f t="shared" si="1"/>
        <v>900</v>
      </c>
    </row>
    <row r="99" spans="1:7" ht="18.75" x14ac:dyDescent="0.25">
      <c r="A99" s="62"/>
      <c r="B99" s="8" t="s">
        <v>238</v>
      </c>
      <c r="C99" s="24" t="s">
        <v>181</v>
      </c>
      <c r="D99" s="11">
        <v>945</v>
      </c>
      <c r="E99" s="30">
        <v>1</v>
      </c>
      <c r="F99" s="37" t="s">
        <v>182</v>
      </c>
      <c r="G99" s="13">
        <f t="shared" si="1"/>
        <v>945</v>
      </c>
    </row>
    <row r="100" spans="1:7" ht="18.75" x14ac:dyDescent="0.25">
      <c r="B100" s="66" t="s">
        <v>33</v>
      </c>
      <c r="C100" s="67"/>
      <c r="D100" s="67"/>
      <c r="E100" s="67"/>
      <c r="F100" s="68"/>
      <c r="G100" s="18">
        <f>SUM(G46:G99)</f>
        <v>1114466.5</v>
      </c>
    </row>
    <row r="101" spans="1:7" ht="15.75" thickBot="1" x14ac:dyDescent="0.3"/>
    <row r="102" spans="1:7" ht="24" thickBot="1" x14ac:dyDescent="0.4">
      <c r="B102" s="64" t="s">
        <v>241</v>
      </c>
      <c r="C102" s="65"/>
      <c r="D102" s="65"/>
      <c r="E102" s="65"/>
      <c r="F102" s="65"/>
      <c r="G102" s="39">
        <f>G100+G44</f>
        <v>6777689.9600000009</v>
      </c>
    </row>
  </sheetData>
  <sheetProtection algorithmName="SHA-512" hashValue="/BYm9HnkLrlNIA61MgFRugHA7gyWJEzjWA3S266xjNtmPAQiYtwLkId6+LEQzkiWXKcakDTP6U/yuTTONBJZnA==" saltValue="JhL+dYtrfqTUulD1LsAb3w==" spinCount="100000" sheet="1" objects="1" scenarios="1" selectLockedCells="1" selectUnlockedCells="1"/>
  <mergeCells count="9">
    <mergeCell ref="B4:G4"/>
    <mergeCell ref="B2:G2"/>
    <mergeCell ref="B3:G3"/>
    <mergeCell ref="A7:A43"/>
    <mergeCell ref="B102:F102"/>
    <mergeCell ref="B44:F44"/>
    <mergeCell ref="B100:F100"/>
    <mergeCell ref="A46:A99"/>
    <mergeCell ref="B5:G5"/>
  </mergeCells>
  <pageMargins left="0.7" right="0.7" top="0.75" bottom="0.75" header="0.3" footer="0.3"/>
  <pageSetup paperSize="8" scale="74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H21"/>
  <sheetViews>
    <sheetView workbookViewId="0">
      <selection activeCell="C15" sqref="C15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2:8" ht="18.75" x14ac:dyDescent="0.3">
      <c r="C1" s="2"/>
      <c r="D1" s="3"/>
      <c r="E1" s="29"/>
      <c r="F1" s="4"/>
      <c r="G1" s="2"/>
      <c r="H1" s="2"/>
    </row>
    <row r="2" spans="2:8" ht="18.75" x14ac:dyDescent="0.3">
      <c r="B2" s="61"/>
      <c r="C2" s="61"/>
      <c r="D2" s="61"/>
      <c r="E2" s="61"/>
      <c r="F2" s="61"/>
      <c r="G2" s="61"/>
      <c r="H2" s="2"/>
    </row>
    <row r="3" spans="2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2:8" ht="23.25" customHeight="1" x14ac:dyDescent="0.3">
      <c r="B4" s="94"/>
      <c r="C4" s="94"/>
      <c r="D4" s="94"/>
      <c r="E4" s="94"/>
      <c r="F4" s="94"/>
      <c r="G4" s="94"/>
      <c r="H4" s="2"/>
    </row>
    <row r="5" spans="2:8" ht="118.5" customHeight="1" x14ac:dyDescent="0.3">
      <c r="B5" s="70" t="s">
        <v>396</v>
      </c>
      <c r="C5" s="70"/>
      <c r="D5" s="70"/>
      <c r="E5" s="70"/>
      <c r="F5" s="70"/>
      <c r="G5" s="70"/>
      <c r="H5" s="2"/>
    </row>
    <row r="6" spans="2:8" ht="18.75" x14ac:dyDescent="0.3">
      <c r="C6" s="2"/>
      <c r="D6" s="3"/>
      <c r="E6" s="29"/>
      <c r="F6" s="4"/>
      <c r="G6" s="2"/>
      <c r="H6" s="2"/>
    </row>
    <row r="7" spans="2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2:8" ht="27.75" customHeight="1" x14ac:dyDescent="0.3">
      <c r="B8" s="91" t="s">
        <v>239</v>
      </c>
      <c r="C8" s="92"/>
      <c r="D8" s="92"/>
      <c r="E8" s="92"/>
      <c r="F8" s="92"/>
      <c r="G8" s="93"/>
      <c r="H8" s="2"/>
    </row>
    <row r="9" spans="2:8" ht="18.75" x14ac:dyDescent="0.25">
      <c r="B9" s="8" t="s">
        <v>48</v>
      </c>
      <c r="C9" s="9" t="s">
        <v>266</v>
      </c>
      <c r="D9" s="11">
        <v>11340</v>
      </c>
      <c r="E9" s="30">
        <v>2</v>
      </c>
      <c r="F9" s="12" t="s">
        <v>47</v>
      </c>
      <c r="G9" s="13">
        <f t="shared" ref="G9:G15" si="0">E9*D9</f>
        <v>22680</v>
      </c>
    </row>
    <row r="10" spans="2:8" ht="18.75" x14ac:dyDescent="0.25">
      <c r="B10" s="8" t="s">
        <v>49</v>
      </c>
      <c r="C10" s="14" t="s">
        <v>394</v>
      </c>
      <c r="D10" s="15">
        <v>16.55</v>
      </c>
      <c r="E10" s="30">
        <v>5</v>
      </c>
      <c r="F10" s="12" t="s">
        <v>47</v>
      </c>
      <c r="G10" s="13">
        <f t="shared" si="0"/>
        <v>82.75</v>
      </c>
    </row>
    <row r="11" spans="2:8" ht="18.75" x14ac:dyDescent="0.25">
      <c r="B11" s="8" t="s">
        <v>50</v>
      </c>
      <c r="C11" s="9" t="s">
        <v>394</v>
      </c>
      <c r="D11" s="11">
        <v>16.59</v>
      </c>
      <c r="E11" s="30">
        <v>1</v>
      </c>
      <c r="F11" s="12" t="s">
        <v>47</v>
      </c>
      <c r="G11" s="13">
        <f t="shared" si="0"/>
        <v>16.59</v>
      </c>
    </row>
    <row r="12" spans="2:8" ht="18.75" x14ac:dyDescent="0.25">
      <c r="B12" s="8" t="s">
        <v>51</v>
      </c>
      <c r="C12" s="9" t="s">
        <v>395</v>
      </c>
      <c r="D12" s="11">
        <v>38.409999999999997</v>
      </c>
      <c r="E12" s="30">
        <v>1</v>
      </c>
      <c r="F12" s="12" t="s">
        <v>47</v>
      </c>
      <c r="G12" s="13">
        <f t="shared" si="0"/>
        <v>38.409999999999997</v>
      </c>
    </row>
    <row r="13" spans="2:8" ht="18.75" x14ac:dyDescent="0.25">
      <c r="B13" s="8" t="s">
        <v>52</v>
      </c>
      <c r="C13" s="9" t="s">
        <v>395</v>
      </c>
      <c r="D13" s="11">
        <v>38.39</v>
      </c>
      <c r="E13" s="30">
        <v>5</v>
      </c>
      <c r="F13" s="12" t="s">
        <v>47</v>
      </c>
      <c r="G13" s="13">
        <f t="shared" si="0"/>
        <v>191.95</v>
      </c>
    </row>
    <row r="14" spans="2:8" ht="18.75" x14ac:dyDescent="0.25">
      <c r="B14" s="8" t="s">
        <v>53</v>
      </c>
      <c r="C14" s="9" t="s">
        <v>173</v>
      </c>
      <c r="D14" s="11">
        <v>380</v>
      </c>
      <c r="E14" s="30">
        <v>4</v>
      </c>
      <c r="F14" s="12" t="s">
        <v>47</v>
      </c>
      <c r="G14" s="13">
        <f t="shared" si="0"/>
        <v>1520</v>
      </c>
    </row>
    <row r="15" spans="2:8" ht="18.75" x14ac:dyDescent="0.25">
      <c r="B15" s="8" t="s">
        <v>54</v>
      </c>
      <c r="C15" s="9" t="s">
        <v>264</v>
      </c>
      <c r="D15" s="11">
        <v>1600</v>
      </c>
      <c r="E15" s="30">
        <v>10</v>
      </c>
      <c r="F15" s="12" t="s">
        <v>47</v>
      </c>
      <c r="G15" s="13">
        <f t="shared" si="0"/>
        <v>16000</v>
      </c>
    </row>
    <row r="16" spans="2:8" ht="18.75" x14ac:dyDescent="0.25">
      <c r="B16" s="25" t="s">
        <v>33</v>
      </c>
      <c r="C16" s="26"/>
      <c r="D16" s="26"/>
      <c r="E16" s="32"/>
      <c r="F16" s="27"/>
      <c r="G16" s="18">
        <f>SUM(G9:G15)</f>
        <v>40529.699999999997</v>
      </c>
    </row>
    <row r="17" spans="2:8" ht="18.75" x14ac:dyDescent="0.3">
      <c r="C17" s="2"/>
      <c r="D17" s="3"/>
      <c r="E17" s="29"/>
      <c r="F17" s="2"/>
      <c r="G17" s="2"/>
      <c r="H17" s="2"/>
    </row>
    <row r="18" spans="2:8" ht="18.75" x14ac:dyDescent="0.3">
      <c r="C18" s="2"/>
      <c r="D18" s="3"/>
      <c r="E18" s="29"/>
      <c r="F18" s="2"/>
      <c r="G18" s="2"/>
      <c r="H18" s="2"/>
    </row>
    <row r="19" spans="2:8" ht="18.75" x14ac:dyDescent="0.3">
      <c r="B19" s="28"/>
      <c r="C19" s="28"/>
      <c r="D19" s="28"/>
      <c r="E19" s="29"/>
    </row>
    <row r="20" spans="2:8" ht="18.75" x14ac:dyDescent="0.3">
      <c r="B20" s="28"/>
      <c r="C20" s="28"/>
      <c r="D20" s="28"/>
      <c r="E20" s="29"/>
    </row>
    <row r="21" spans="2:8" ht="18.75" x14ac:dyDescent="0.3">
      <c r="B21" s="28"/>
      <c r="C21" s="28"/>
      <c r="D21" s="28"/>
      <c r="E21" s="29"/>
    </row>
  </sheetData>
  <sheetProtection algorithmName="SHA-512" hashValue="4fOB9IAEYVc+p4Z1Xh0yt/sKGNOLMtf+PWjAjvKo6MgecCMEw9nay1SxLw4UhY5mdN4VH3HrUz/Jc3dKQowBXw==" saltValue="Y5ks7RJfFvkoVCxb7h68dw==" spinCount="100000" sheet="1" objects="1" scenarios="1" selectLockedCells="1" selectUnlockedCells="1"/>
  <mergeCells count="5">
    <mergeCell ref="B4:G4"/>
    <mergeCell ref="B2:G2"/>
    <mergeCell ref="B5:G5"/>
    <mergeCell ref="B3:G3"/>
    <mergeCell ref="B8:G8"/>
  </mergeCells>
  <pageMargins left="0.7" right="0.7" top="0.75" bottom="0.75" header="0.3" footer="0.3"/>
  <pageSetup paperSize="8" scale="74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H28"/>
  <sheetViews>
    <sheetView workbookViewId="0">
      <selection activeCell="C21" sqref="C21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2:8" ht="18.75" x14ac:dyDescent="0.3">
      <c r="C1" s="2"/>
      <c r="D1" s="3"/>
      <c r="E1" s="29"/>
      <c r="F1" s="4"/>
      <c r="G1" s="2"/>
      <c r="H1" s="2"/>
    </row>
    <row r="2" spans="2:8" ht="18.75" x14ac:dyDescent="0.3">
      <c r="B2" s="61"/>
      <c r="C2" s="61"/>
      <c r="D2" s="61"/>
      <c r="E2" s="61"/>
      <c r="F2" s="61"/>
      <c r="G2" s="61"/>
      <c r="H2" s="2"/>
    </row>
    <row r="3" spans="2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2:8" ht="18.75" x14ac:dyDescent="0.3">
      <c r="C4" s="2"/>
      <c r="D4" s="3"/>
      <c r="E4" s="29"/>
      <c r="F4" s="4"/>
      <c r="G4" s="2"/>
      <c r="H4" s="2"/>
    </row>
    <row r="5" spans="2:8" ht="84" customHeight="1" x14ac:dyDescent="0.3">
      <c r="B5" s="70" t="s">
        <v>397</v>
      </c>
      <c r="C5" s="70"/>
      <c r="D5" s="70"/>
      <c r="E5" s="70"/>
      <c r="F5" s="70"/>
      <c r="G5" s="70"/>
      <c r="H5" s="2"/>
    </row>
    <row r="6" spans="2:8" ht="18.75" x14ac:dyDescent="0.3">
      <c r="C6" s="2"/>
      <c r="D6" s="3"/>
      <c r="E6" s="29"/>
      <c r="F6" s="4"/>
      <c r="G6" s="2"/>
      <c r="H6" s="2"/>
    </row>
    <row r="7" spans="2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2:8" ht="30" customHeight="1" x14ac:dyDescent="0.25">
      <c r="B8" s="91" t="s">
        <v>239</v>
      </c>
      <c r="C8" s="92"/>
      <c r="D8" s="92"/>
      <c r="E8" s="92"/>
      <c r="F8" s="92"/>
      <c r="G8" s="93"/>
    </row>
    <row r="9" spans="2:8" ht="18.75" x14ac:dyDescent="0.25">
      <c r="B9" s="8" t="s">
        <v>48</v>
      </c>
      <c r="C9" s="9" t="s">
        <v>16</v>
      </c>
      <c r="D9" s="11">
        <v>0</v>
      </c>
      <c r="E9" s="30">
        <v>1</v>
      </c>
      <c r="F9" s="12" t="s">
        <v>47</v>
      </c>
      <c r="G9" s="13">
        <f t="shared" ref="G9:G21" si="0">E9*D9</f>
        <v>0</v>
      </c>
    </row>
    <row r="10" spans="2:8" ht="18.75" x14ac:dyDescent="0.25">
      <c r="B10" s="8" t="s">
        <v>49</v>
      </c>
      <c r="C10" s="14" t="s">
        <v>13</v>
      </c>
      <c r="D10" s="15">
        <v>18390.240000000002</v>
      </c>
      <c r="E10" s="30">
        <v>2</v>
      </c>
      <c r="F10" s="12" t="s">
        <v>47</v>
      </c>
      <c r="G10" s="13">
        <f t="shared" si="0"/>
        <v>36780.480000000003</v>
      </c>
    </row>
    <row r="11" spans="2:8" ht="18.75" x14ac:dyDescent="0.25">
      <c r="B11" s="8" t="s">
        <v>50</v>
      </c>
      <c r="C11" s="14" t="s">
        <v>129</v>
      </c>
      <c r="D11" s="15">
        <v>100000</v>
      </c>
      <c r="E11" s="30">
        <v>1</v>
      </c>
      <c r="F11" s="12" t="s">
        <v>47</v>
      </c>
      <c r="G11" s="13">
        <f t="shared" si="0"/>
        <v>100000</v>
      </c>
    </row>
    <row r="12" spans="2:8" ht="18.75" x14ac:dyDescent="0.25">
      <c r="B12" s="8" t="s">
        <v>51</v>
      </c>
      <c r="C12" s="9" t="s">
        <v>5</v>
      </c>
      <c r="D12" s="11">
        <v>80811</v>
      </c>
      <c r="E12" s="30">
        <v>1</v>
      </c>
      <c r="F12" s="12" t="s">
        <v>47</v>
      </c>
      <c r="G12" s="13">
        <f t="shared" si="0"/>
        <v>80811</v>
      </c>
    </row>
    <row r="13" spans="2:8" ht="18.75" x14ac:dyDescent="0.25">
      <c r="B13" s="8" t="s">
        <v>52</v>
      </c>
      <c r="C13" s="9" t="s">
        <v>40</v>
      </c>
      <c r="D13" s="11">
        <v>86.57</v>
      </c>
      <c r="E13" s="30">
        <v>1</v>
      </c>
      <c r="F13" s="12" t="s">
        <v>47</v>
      </c>
      <c r="G13" s="13">
        <f t="shared" si="0"/>
        <v>86.57</v>
      </c>
    </row>
    <row r="14" spans="2:8" ht="18.75" x14ac:dyDescent="0.25">
      <c r="B14" s="8" t="s">
        <v>53</v>
      </c>
      <c r="C14" s="9" t="s">
        <v>40</v>
      </c>
      <c r="D14" s="11">
        <v>84.94</v>
      </c>
      <c r="E14" s="30">
        <v>1</v>
      </c>
      <c r="F14" s="12" t="s">
        <v>47</v>
      </c>
      <c r="G14" s="13">
        <f t="shared" si="0"/>
        <v>84.94</v>
      </c>
    </row>
    <row r="15" spans="2:8" ht="18.75" x14ac:dyDescent="0.25">
      <c r="B15" s="8" t="s">
        <v>54</v>
      </c>
      <c r="C15" s="14" t="s">
        <v>44</v>
      </c>
      <c r="D15" s="11">
        <v>864</v>
      </c>
      <c r="E15" s="30">
        <v>1</v>
      </c>
      <c r="F15" s="12" t="s">
        <v>47</v>
      </c>
      <c r="G15" s="13">
        <f t="shared" si="0"/>
        <v>864</v>
      </c>
    </row>
    <row r="16" spans="2:8" ht="18.75" x14ac:dyDescent="0.25">
      <c r="B16" s="8" t="s">
        <v>55</v>
      </c>
      <c r="C16" s="9" t="s">
        <v>72</v>
      </c>
      <c r="D16" s="11">
        <v>4212</v>
      </c>
      <c r="E16" s="30">
        <v>10</v>
      </c>
      <c r="F16" s="12" t="s">
        <v>47</v>
      </c>
      <c r="G16" s="13">
        <f t="shared" si="0"/>
        <v>42120</v>
      </c>
    </row>
    <row r="17" spans="2:8" ht="18.75" x14ac:dyDescent="0.25">
      <c r="B17" s="8" t="s">
        <v>56</v>
      </c>
      <c r="C17" s="9" t="s">
        <v>2</v>
      </c>
      <c r="D17" s="13">
        <v>16982.3</v>
      </c>
      <c r="E17" s="30">
        <v>2</v>
      </c>
      <c r="F17" s="12" t="s">
        <v>47</v>
      </c>
      <c r="G17" s="13">
        <f t="shared" si="0"/>
        <v>33964.6</v>
      </c>
    </row>
    <row r="18" spans="2:8" ht="18.75" x14ac:dyDescent="0.25">
      <c r="B18" s="8" t="s">
        <v>57</v>
      </c>
      <c r="C18" s="9" t="s">
        <v>85</v>
      </c>
      <c r="D18" s="11">
        <v>0</v>
      </c>
      <c r="E18" s="30">
        <v>4</v>
      </c>
      <c r="F18" s="12" t="s">
        <v>47</v>
      </c>
      <c r="G18" s="13">
        <f t="shared" si="0"/>
        <v>0</v>
      </c>
    </row>
    <row r="19" spans="2:8" ht="18.75" x14ac:dyDescent="0.25">
      <c r="B19" s="8" t="s">
        <v>58</v>
      </c>
      <c r="C19" s="9" t="s">
        <v>86</v>
      </c>
      <c r="D19" s="11">
        <v>0</v>
      </c>
      <c r="E19" s="30">
        <v>1</v>
      </c>
      <c r="F19" s="12" t="s">
        <v>47</v>
      </c>
      <c r="G19" s="13">
        <f t="shared" si="0"/>
        <v>0</v>
      </c>
    </row>
    <row r="20" spans="2:8" ht="18.75" x14ac:dyDescent="0.25">
      <c r="B20" s="8" t="s">
        <v>93</v>
      </c>
      <c r="C20" s="9" t="s">
        <v>89</v>
      </c>
      <c r="D20" s="11">
        <v>0</v>
      </c>
      <c r="E20" s="30">
        <v>1</v>
      </c>
      <c r="F20" s="12" t="s">
        <v>47</v>
      </c>
      <c r="G20" s="13">
        <f t="shared" si="0"/>
        <v>0</v>
      </c>
    </row>
    <row r="21" spans="2:8" ht="18.75" x14ac:dyDescent="0.25">
      <c r="B21" s="8" t="s">
        <v>94</v>
      </c>
      <c r="C21" s="17" t="s">
        <v>90</v>
      </c>
      <c r="D21" s="16">
        <v>0</v>
      </c>
      <c r="E21" s="31">
        <v>2</v>
      </c>
      <c r="F21" s="12" t="s">
        <v>47</v>
      </c>
      <c r="G21" s="13">
        <f t="shared" si="0"/>
        <v>0</v>
      </c>
    </row>
    <row r="22" spans="2:8" ht="18.75" x14ac:dyDescent="0.25">
      <c r="B22" s="66" t="s">
        <v>33</v>
      </c>
      <c r="C22" s="67"/>
      <c r="D22" s="67"/>
      <c r="E22" s="67"/>
      <c r="F22" s="68"/>
      <c r="G22" s="18">
        <f>SUM(G9:G21)</f>
        <v>294711.59000000003</v>
      </c>
    </row>
    <row r="23" spans="2:8" ht="18.75" x14ac:dyDescent="0.3">
      <c r="C23" s="2"/>
      <c r="D23" s="3"/>
      <c r="E23" s="29"/>
      <c r="F23" s="2"/>
      <c r="G23" s="2"/>
      <c r="H23" s="2"/>
    </row>
    <row r="24" spans="2:8" ht="27.75" customHeight="1" x14ac:dyDescent="0.3">
      <c r="B24" s="91" t="s">
        <v>239</v>
      </c>
      <c r="C24" s="92"/>
      <c r="D24" s="92"/>
      <c r="E24" s="92"/>
      <c r="F24" s="92"/>
      <c r="G24" s="93"/>
      <c r="H24" s="2"/>
    </row>
    <row r="25" spans="2:8" ht="18.75" x14ac:dyDescent="0.3">
      <c r="B25" s="8" t="s">
        <v>95</v>
      </c>
      <c r="C25" s="9" t="s">
        <v>176</v>
      </c>
      <c r="D25" s="11">
        <v>41700</v>
      </c>
      <c r="E25" s="30">
        <v>1</v>
      </c>
      <c r="F25" s="12" t="s">
        <v>47</v>
      </c>
      <c r="G25" s="13">
        <f>E25*D25</f>
        <v>41700</v>
      </c>
      <c r="H25" s="2"/>
    </row>
    <row r="26" spans="2:8" ht="18.75" x14ac:dyDescent="0.25">
      <c r="B26" s="66" t="s">
        <v>33</v>
      </c>
      <c r="C26" s="67"/>
      <c r="D26" s="67"/>
      <c r="E26" s="67"/>
      <c r="F26" s="68"/>
      <c r="G26" s="18">
        <f>SUM(G25)</f>
        <v>41700</v>
      </c>
    </row>
    <row r="27" spans="2:8" ht="15.75" thickBot="1" x14ac:dyDescent="0.3"/>
    <row r="28" spans="2:8" ht="24" thickBot="1" x14ac:dyDescent="0.4">
      <c r="B28" s="64" t="s">
        <v>241</v>
      </c>
      <c r="C28" s="65"/>
      <c r="D28" s="65"/>
      <c r="E28" s="65"/>
      <c r="F28" s="65"/>
      <c r="G28" s="39">
        <f>G26+G22</f>
        <v>336411.59</v>
      </c>
    </row>
  </sheetData>
  <sheetProtection algorithmName="SHA-512" hashValue="31KJ5ab6136mqF48kAgiuw5WOwc3/ELJ2dOUdWq7mE6n2zzGfNDW92T20lvXjAB11EivsbYc9d2ttfpubhDvMg==" saltValue="uJbM8tHzNLIDvhKexUb5Ww==" spinCount="100000" sheet="1" objects="1" scenarios="1" selectLockedCells="1" selectUnlockedCells="1"/>
  <mergeCells count="8">
    <mergeCell ref="B26:F26"/>
    <mergeCell ref="B28:F28"/>
    <mergeCell ref="B5:G5"/>
    <mergeCell ref="B2:G2"/>
    <mergeCell ref="B3:G3"/>
    <mergeCell ref="B24:G24"/>
    <mergeCell ref="B8:G8"/>
    <mergeCell ref="B22:F22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H21"/>
  <sheetViews>
    <sheetView workbookViewId="0">
      <selection activeCell="L17" sqref="L17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2:8" ht="18.75" x14ac:dyDescent="0.3">
      <c r="C1" s="2"/>
      <c r="D1" s="3"/>
      <c r="E1" s="29"/>
      <c r="F1" s="4"/>
      <c r="G1" s="2"/>
      <c r="H1" s="2"/>
    </row>
    <row r="2" spans="2:8" ht="18.75" x14ac:dyDescent="0.3">
      <c r="B2" s="61"/>
      <c r="C2" s="61"/>
      <c r="D2" s="61"/>
      <c r="E2" s="61"/>
      <c r="F2" s="61"/>
      <c r="G2" s="61"/>
      <c r="H2" s="2"/>
    </row>
    <row r="3" spans="2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2:8" ht="18.75" x14ac:dyDescent="0.3">
      <c r="C4" s="2"/>
      <c r="D4" s="3"/>
      <c r="E4" s="29"/>
      <c r="F4" s="4"/>
      <c r="G4" s="2"/>
      <c r="H4" s="2"/>
    </row>
    <row r="5" spans="2:8" ht="115.5" customHeight="1" x14ac:dyDescent="0.3">
      <c r="B5" s="70" t="s">
        <v>398</v>
      </c>
      <c r="C5" s="70"/>
      <c r="D5" s="70"/>
      <c r="E5" s="70"/>
      <c r="F5" s="70"/>
      <c r="G5" s="70"/>
      <c r="H5" s="2"/>
    </row>
    <row r="6" spans="2:8" ht="18.75" x14ac:dyDescent="0.3">
      <c r="C6" s="2"/>
      <c r="D6" s="3"/>
      <c r="E6" s="29"/>
      <c r="F6" s="4"/>
      <c r="G6" s="2"/>
      <c r="H6" s="2"/>
    </row>
    <row r="7" spans="2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2:8" ht="30" customHeight="1" x14ac:dyDescent="0.25">
      <c r="B8" s="91" t="s">
        <v>239</v>
      </c>
      <c r="C8" s="92"/>
      <c r="D8" s="92"/>
      <c r="E8" s="92"/>
      <c r="F8" s="92"/>
      <c r="G8" s="93"/>
    </row>
    <row r="9" spans="2:8" ht="18.75" x14ac:dyDescent="0.25">
      <c r="B9" s="8" t="s">
        <v>48</v>
      </c>
      <c r="C9" s="9" t="s">
        <v>16</v>
      </c>
      <c r="D9" s="11">
        <v>0</v>
      </c>
      <c r="E9" s="30">
        <v>1</v>
      </c>
      <c r="F9" s="12" t="s">
        <v>47</v>
      </c>
      <c r="G9" s="13">
        <f t="shared" ref="G9:G18" si="0">E9*D9</f>
        <v>0</v>
      </c>
    </row>
    <row r="10" spans="2:8" ht="18.75" x14ac:dyDescent="0.25">
      <c r="B10" s="8" t="s">
        <v>49</v>
      </c>
      <c r="C10" s="14" t="s">
        <v>13</v>
      </c>
      <c r="D10" s="15">
        <v>18390.240000000002</v>
      </c>
      <c r="E10" s="30">
        <v>2</v>
      </c>
      <c r="F10" s="12" t="s">
        <v>47</v>
      </c>
      <c r="G10" s="13">
        <f t="shared" si="0"/>
        <v>36780.480000000003</v>
      </c>
    </row>
    <row r="11" spans="2:8" ht="37.5" x14ac:dyDescent="0.25">
      <c r="B11" s="8" t="s">
        <v>50</v>
      </c>
      <c r="C11" s="14" t="s">
        <v>124</v>
      </c>
      <c r="D11" s="15">
        <v>41700</v>
      </c>
      <c r="E11" s="30">
        <v>1</v>
      </c>
      <c r="F11" s="12" t="s">
        <v>47</v>
      </c>
      <c r="G11" s="13">
        <f t="shared" si="0"/>
        <v>41700</v>
      </c>
    </row>
    <row r="12" spans="2:8" ht="18.75" x14ac:dyDescent="0.25">
      <c r="B12" s="8" t="s">
        <v>51</v>
      </c>
      <c r="C12" s="20" t="s">
        <v>14</v>
      </c>
      <c r="D12" s="19">
        <v>41700</v>
      </c>
      <c r="E12" s="30">
        <v>1</v>
      </c>
      <c r="F12" s="12" t="s">
        <v>47</v>
      </c>
      <c r="G12" s="13">
        <f t="shared" si="0"/>
        <v>41700</v>
      </c>
    </row>
    <row r="13" spans="2:8" ht="18.75" x14ac:dyDescent="0.25">
      <c r="B13" s="8" t="s">
        <v>52</v>
      </c>
      <c r="C13" s="9" t="s">
        <v>4</v>
      </c>
      <c r="D13" s="11">
        <v>40799.1</v>
      </c>
      <c r="E13" s="30">
        <v>2</v>
      </c>
      <c r="F13" s="12" t="s">
        <v>47</v>
      </c>
      <c r="G13" s="13">
        <f t="shared" si="0"/>
        <v>81598.2</v>
      </c>
    </row>
    <row r="14" spans="2:8" ht="18.75" x14ac:dyDescent="0.25">
      <c r="B14" s="8" t="s">
        <v>53</v>
      </c>
      <c r="C14" s="14" t="s">
        <v>127</v>
      </c>
      <c r="D14" s="11">
        <v>2840.4</v>
      </c>
      <c r="E14" s="30">
        <v>1</v>
      </c>
      <c r="F14" s="12" t="s">
        <v>47</v>
      </c>
      <c r="G14" s="13">
        <f t="shared" si="0"/>
        <v>2840.4</v>
      </c>
    </row>
    <row r="15" spans="2:8" ht="18.75" x14ac:dyDescent="0.25">
      <c r="B15" s="8" t="s">
        <v>54</v>
      </c>
      <c r="C15" s="14" t="s">
        <v>44</v>
      </c>
      <c r="D15" s="11">
        <v>864</v>
      </c>
      <c r="E15" s="30">
        <v>1</v>
      </c>
      <c r="F15" s="12" t="s">
        <v>47</v>
      </c>
      <c r="G15" s="13">
        <f t="shared" si="0"/>
        <v>864</v>
      </c>
    </row>
    <row r="16" spans="2:8" ht="18.75" x14ac:dyDescent="0.25">
      <c r="B16" s="8" t="s">
        <v>55</v>
      </c>
      <c r="C16" s="9" t="s">
        <v>85</v>
      </c>
      <c r="D16" s="11">
        <v>0</v>
      </c>
      <c r="E16" s="30">
        <v>4</v>
      </c>
      <c r="F16" s="12" t="s">
        <v>47</v>
      </c>
      <c r="G16" s="13">
        <f t="shared" si="0"/>
        <v>0</v>
      </c>
    </row>
    <row r="17" spans="2:8" ht="18.75" x14ac:dyDescent="0.25">
      <c r="B17" s="8" t="s">
        <v>56</v>
      </c>
      <c r="C17" s="9" t="s">
        <v>89</v>
      </c>
      <c r="D17" s="11">
        <v>0</v>
      </c>
      <c r="E17" s="30">
        <v>2</v>
      </c>
      <c r="F17" s="12" t="s">
        <v>47</v>
      </c>
      <c r="G17" s="13">
        <f t="shared" si="0"/>
        <v>0</v>
      </c>
    </row>
    <row r="18" spans="2:8" ht="18.75" x14ac:dyDescent="0.25">
      <c r="B18" s="8" t="s">
        <v>57</v>
      </c>
      <c r="C18" s="17" t="s">
        <v>90</v>
      </c>
      <c r="D18" s="16">
        <v>0</v>
      </c>
      <c r="E18" s="31">
        <v>2</v>
      </c>
      <c r="F18" s="12" t="s">
        <v>47</v>
      </c>
      <c r="G18" s="13">
        <f t="shared" si="0"/>
        <v>0</v>
      </c>
    </row>
    <row r="19" spans="2:8" ht="18.75" x14ac:dyDescent="0.25">
      <c r="B19" s="25" t="s">
        <v>33</v>
      </c>
      <c r="C19" s="26"/>
      <c r="D19" s="26"/>
      <c r="E19" s="32"/>
      <c r="F19" s="27"/>
      <c r="G19" s="18">
        <f>SUM(G9:G18)</f>
        <v>205483.08</v>
      </c>
    </row>
    <row r="20" spans="2:8" ht="18.75" x14ac:dyDescent="0.3">
      <c r="C20" s="2"/>
      <c r="D20" s="3"/>
      <c r="E20" s="29"/>
      <c r="F20" s="2"/>
      <c r="G20" s="2"/>
      <c r="H20" s="2"/>
    </row>
    <row r="21" spans="2:8" ht="18.75" x14ac:dyDescent="0.3">
      <c r="C21" s="2"/>
      <c r="D21" s="3"/>
      <c r="E21" s="29"/>
      <c r="F21" s="2"/>
      <c r="G21" s="2"/>
      <c r="H21" s="2"/>
    </row>
  </sheetData>
  <sheetProtection algorithmName="SHA-512" hashValue="IXDzpvBNa3XmQ0mU6TXWVmN15CWXAdVPUzPDiABHSHRByGGOCacn43YciSWbLd7UhpBQ9LOwB4kyfu9yUQ2Iqw==" saltValue="pB9mfuzgMkWpMo/b6Ye2Zg==" spinCount="100000" sheet="1" objects="1" scenarios="1" selectLockedCells="1" selectUnlockedCells="1"/>
  <mergeCells count="4">
    <mergeCell ref="B2:G2"/>
    <mergeCell ref="B3:G3"/>
    <mergeCell ref="B5:G5"/>
    <mergeCell ref="B8:G8"/>
  </mergeCells>
  <pageMargins left="0.7" right="0.7" top="0.75" bottom="0.75" header="0.3" footer="0.3"/>
  <pageSetup paperSize="8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3"/>
  <sheetViews>
    <sheetView zoomScale="85" zoomScaleNormal="85" workbookViewId="0">
      <pane xSplit="1" ySplit="7" topLeftCell="B52" activePane="bottomRight" state="frozen"/>
      <selection activeCell="C8" sqref="C8"/>
      <selection pane="topRight" activeCell="C8" sqref="C8"/>
      <selection pane="bottomLeft" activeCell="C8" sqref="C8"/>
      <selection pane="bottomRight" activeCell="E58" sqref="E58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276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customHeight="1" x14ac:dyDescent="0.25">
      <c r="A8" s="62" t="s">
        <v>130</v>
      </c>
      <c r="B8" s="8" t="s">
        <v>48</v>
      </c>
      <c r="C8" s="9" t="s">
        <v>16</v>
      </c>
      <c r="D8" s="11">
        <v>0</v>
      </c>
      <c r="E8" s="30">
        <v>1</v>
      </c>
      <c r="F8" s="12" t="s">
        <v>47</v>
      </c>
      <c r="G8" s="13">
        <f t="shared" ref="G8:G21" si="0">E8*D8</f>
        <v>0</v>
      </c>
    </row>
    <row r="9" spans="1:8" ht="18.75" x14ac:dyDescent="0.25">
      <c r="A9" s="62"/>
      <c r="B9" s="8" t="s">
        <v>49</v>
      </c>
      <c r="C9" s="14" t="s">
        <v>13</v>
      </c>
      <c r="D9" s="15">
        <v>18390.240000000002</v>
      </c>
      <c r="E9" s="30">
        <v>1</v>
      </c>
      <c r="F9" s="12" t="s">
        <v>47</v>
      </c>
      <c r="G9" s="13">
        <f t="shared" si="0"/>
        <v>18390.240000000002</v>
      </c>
    </row>
    <row r="10" spans="1:8" ht="37.5" x14ac:dyDescent="0.25">
      <c r="A10" s="62"/>
      <c r="B10" s="8" t="s">
        <v>50</v>
      </c>
      <c r="C10" s="14" t="s">
        <v>124</v>
      </c>
      <c r="D10" s="15">
        <v>41700</v>
      </c>
      <c r="E10" s="30">
        <v>1</v>
      </c>
      <c r="F10" s="12" t="s">
        <v>47</v>
      </c>
      <c r="G10" s="13">
        <f t="shared" si="0"/>
        <v>41700</v>
      </c>
    </row>
    <row r="11" spans="1:8" ht="18.75" x14ac:dyDescent="0.25">
      <c r="A11" s="62"/>
      <c r="B11" s="8" t="s">
        <v>51</v>
      </c>
      <c r="C11" s="9" t="s">
        <v>14</v>
      </c>
      <c r="D11" s="11">
        <v>41106</v>
      </c>
      <c r="E11" s="30">
        <v>4</v>
      </c>
      <c r="F11" s="12" t="s">
        <v>47</v>
      </c>
      <c r="G11" s="13">
        <f t="shared" si="0"/>
        <v>164424</v>
      </c>
    </row>
    <row r="12" spans="1:8" ht="18.75" x14ac:dyDescent="0.25">
      <c r="A12" s="62"/>
      <c r="B12" s="8" t="s">
        <v>52</v>
      </c>
      <c r="C12" s="9" t="s">
        <v>4</v>
      </c>
      <c r="D12" s="11">
        <v>40799.1</v>
      </c>
      <c r="E12" s="30">
        <v>1</v>
      </c>
      <c r="F12" s="12" t="s">
        <v>47</v>
      </c>
      <c r="G12" s="13">
        <f t="shared" si="0"/>
        <v>40799.1</v>
      </c>
    </row>
    <row r="13" spans="1:8" ht="18.75" x14ac:dyDescent="0.25">
      <c r="A13" s="62"/>
      <c r="B13" s="8" t="s">
        <v>53</v>
      </c>
      <c r="C13" s="9" t="s">
        <v>5</v>
      </c>
      <c r="D13" s="11">
        <v>80811</v>
      </c>
      <c r="E13" s="30">
        <v>2</v>
      </c>
      <c r="F13" s="12" t="s">
        <v>47</v>
      </c>
      <c r="G13" s="13">
        <f t="shared" si="0"/>
        <v>161622</v>
      </c>
    </row>
    <row r="14" spans="1:8" ht="18.75" x14ac:dyDescent="0.25">
      <c r="A14" s="62"/>
      <c r="B14" s="8" t="s">
        <v>54</v>
      </c>
      <c r="C14" s="9" t="s">
        <v>35</v>
      </c>
      <c r="D14" s="11">
        <v>9396</v>
      </c>
      <c r="E14" s="30">
        <v>8</v>
      </c>
      <c r="F14" s="12" t="s">
        <v>47</v>
      </c>
      <c r="G14" s="13">
        <f t="shared" si="0"/>
        <v>75168</v>
      </c>
    </row>
    <row r="15" spans="1:8" ht="18.75" x14ac:dyDescent="0.25">
      <c r="A15" s="62"/>
      <c r="B15" s="8" t="s">
        <v>55</v>
      </c>
      <c r="C15" s="9" t="s">
        <v>37</v>
      </c>
      <c r="D15" s="11">
        <v>57000</v>
      </c>
      <c r="E15" s="30">
        <v>1</v>
      </c>
      <c r="F15" s="12" t="s">
        <v>47</v>
      </c>
      <c r="G15" s="13">
        <f t="shared" si="0"/>
        <v>57000</v>
      </c>
    </row>
    <row r="16" spans="1:8" ht="18.75" x14ac:dyDescent="0.25">
      <c r="A16" s="62"/>
      <c r="B16" s="8" t="s">
        <v>56</v>
      </c>
      <c r="C16" s="14" t="s">
        <v>127</v>
      </c>
      <c r="D16" s="11">
        <v>2840.4</v>
      </c>
      <c r="E16" s="30">
        <v>2</v>
      </c>
      <c r="F16" s="12" t="s">
        <v>47</v>
      </c>
      <c r="G16" s="13">
        <f t="shared" si="0"/>
        <v>5680.8</v>
      </c>
    </row>
    <row r="17" spans="1:15" ht="37.5" x14ac:dyDescent="0.25">
      <c r="A17" s="62"/>
      <c r="B17" s="8" t="s">
        <v>57</v>
      </c>
      <c r="C17" s="9" t="s">
        <v>67</v>
      </c>
      <c r="D17" s="11">
        <v>183.52</v>
      </c>
      <c r="E17" s="30">
        <v>2</v>
      </c>
      <c r="F17" s="12" t="s">
        <v>47</v>
      </c>
      <c r="G17" s="13">
        <f t="shared" si="0"/>
        <v>367.04</v>
      </c>
    </row>
    <row r="18" spans="1:15" ht="18.75" x14ac:dyDescent="0.25">
      <c r="A18" s="62"/>
      <c r="B18" s="8" t="s">
        <v>58</v>
      </c>
      <c r="C18" s="9" t="s">
        <v>85</v>
      </c>
      <c r="D18" s="11">
        <v>0</v>
      </c>
      <c r="E18" s="30">
        <v>4</v>
      </c>
      <c r="F18" s="12" t="s">
        <v>47</v>
      </c>
      <c r="G18" s="13">
        <f t="shared" si="0"/>
        <v>0</v>
      </c>
    </row>
    <row r="19" spans="1:15" ht="18.75" x14ac:dyDescent="0.25">
      <c r="A19" s="62"/>
      <c r="B19" s="8" t="s">
        <v>93</v>
      </c>
      <c r="C19" s="9" t="s">
        <v>89</v>
      </c>
      <c r="D19" s="11">
        <v>0</v>
      </c>
      <c r="E19" s="30">
        <v>1</v>
      </c>
      <c r="F19" s="12" t="s">
        <v>47</v>
      </c>
      <c r="G19" s="13">
        <f t="shared" si="0"/>
        <v>0</v>
      </c>
    </row>
    <row r="20" spans="1:15" ht="18.75" x14ac:dyDescent="0.25">
      <c r="A20" s="62"/>
      <c r="B20" s="8" t="s">
        <v>94</v>
      </c>
      <c r="C20" s="17" t="s">
        <v>90</v>
      </c>
      <c r="D20" s="16">
        <v>0</v>
      </c>
      <c r="E20" s="31">
        <v>3</v>
      </c>
      <c r="F20" s="12" t="s">
        <v>47</v>
      </c>
      <c r="G20" s="13">
        <f t="shared" si="0"/>
        <v>0</v>
      </c>
    </row>
    <row r="21" spans="1:15" ht="18.75" x14ac:dyDescent="0.25">
      <c r="A21" s="62"/>
      <c r="B21" s="8" t="s">
        <v>95</v>
      </c>
      <c r="C21" s="23" t="s">
        <v>121</v>
      </c>
      <c r="D21" s="16">
        <v>572.55999999999995</v>
      </c>
      <c r="E21" s="31">
        <v>10</v>
      </c>
      <c r="F21" s="12" t="s">
        <v>47</v>
      </c>
      <c r="G21" s="13">
        <f t="shared" si="0"/>
        <v>5725.5999999999995</v>
      </c>
    </row>
    <row r="22" spans="1:15" ht="18.75" x14ac:dyDescent="0.25">
      <c r="B22" s="66" t="s">
        <v>33</v>
      </c>
      <c r="C22" s="67"/>
      <c r="D22" s="67"/>
      <c r="E22" s="67"/>
      <c r="F22" s="68"/>
      <c r="G22" s="18">
        <f>SUM(G8:G21)</f>
        <v>570876.78</v>
      </c>
    </row>
    <row r="23" spans="1:15" ht="18.75" x14ac:dyDescent="0.3">
      <c r="C23" s="2"/>
      <c r="D23" s="3"/>
      <c r="E23" s="29"/>
      <c r="F23" s="2"/>
      <c r="G23" s="2"/>
      <c r="H23" s="2"/>
      <c r="N23" s="35"/>
      <c r="O23" s="35"/>
    </row>
    <row r="24" spans="1:15" ht="18.75" customHeight="1" x14ac:dyDescent="0.25">
      <c r="A24" s="62" t="s">
        <v>239</v>
      </c>
      <c r="B24" s="8" t="s">
        <v>96</v>
      </c>
      <c r="C24" s="23" t="s">
        <v>242</v>
      </c>
      <c r="D24" s="16">
        <v>54000</v>
      </c>
      <c r="E24" s="31">
        <v>1</v>
      </c>
      <c r="F24" s="37" t="s">
        <v>182</v>
      </c>
      <c r="G24" s="13">
        <f>E24*D24</f>
        <v>54000</v>
      </c>
    </row>
    <row r="25" spans="1:15" ht="18.75" x14ac:dyDescent="0.25">
      <c r="A25" s="62"/>
      <c r="B25" s="8" t="s">
        <v>97</v>
      </c>
      <c r="C25" s="23" t="s">
        <v>243</v>
      </c>
      <c r="D25" s="16">
        <v>340200</v>
      </c>
      <c r="E25" s="31">
        <v>1</v>
      </c>
      <c r="F25" s="12" t="s">
        <v>182</v>
      </c>
      <c r="G25" s="13">
        <f t="shared" ref="G25:G80" si="1">E25*D25</f>
        <v>340200</v>
      </c>
    </row>
    <row r="26" spans="1:15" ht="18.75" x14ac:dyDescent="0.25">
      <c r="A26" s="62"/>
      <c r="B26" s="8" t="s">
        <v>98</v>
      </c>
      <c r="C26" s="23" t="s">
        <v>244</v>
      </c>
      <c r="D26" s="16">
        <v>16200</v>
      </c>
      <c r="E26" s="31">
        <v>2</v>
      </c>
      <c r="F26" s="12" t="s">
        <v>182</v>
      </c>
      <c r="G26" s="13">
        <f t="shared" si="1"/>
        <v>32400</v>
      </c>
    </row>
    <row r="27" spans="1:15" ht="18.75" x14ac:dyDescent="0.25">
      <c r="A27" s="62"/>
      <c r="B27" s="8" t="s">
        <v>99</v>
      </c>
      <c r="C27" s="23" t="s">
        <v>134</v>
      </c>
      <c r="D27" s="16">
        <v>1290</v>
      </c>
      <c r="E27" s="31">
        <v>2</v>
      </c>
      <c r="F27" s="12" t="s">
        <v>182</v>
      </c>
      <c r="G27" s="13">
        <f t="shared" si="1"/>
        <v>2580</v>
      </c>
    </row>
    <row r="28" spans="1:15" ht="18.75" x14ac:dyDescent="0.25">
      <c r="A28" s="62"/>
      <c r="B28" s="8" t="s">
        <v>100</v>
      </c>
      <c r="C28" s="23" t="s">
        <v>245</v>
      </c>
      <c r="D28" s="16">
        <v>4077.54</v>
      </c>
      <c r="E28" s="31">
        <v>10</v>
      </c>
      <c r="F28" s="12" t="s">
        <v>182</v>
      </c>
      <c r="G28" s="13">
        <f t="shared" si="1"/>
        <v>40775.4</v>
      </c>
    </row>
    <row r="29" spans="1:15" ht="18.75" x14ac:dyDescent="0.25">
      <c r="A29" s="62"/>
      <c r="B29" s="8" t="s">
        <v>101</v>
      </c>
      <c r="C29" s="23" t="s">
        <v>246</v>
      </c>
      <c r="D29" s="16">
        <v>24477</v>
      </c>
      <c r="E29" s="31">
        <v>1</v>
      </c>
      <c r="F29" s="12" t="s">
        <v>182</v>
      </c>
      <c r="G29" s="13">
        <f t="shared" si="1"/>
        <v>24477</v>
      </c>
    </row>
    <row r="30" spans="1:15" ht="18.75" x14ac:dyDescent="0.25">
      <c r="A30" s="62"/>
      <c r="B30" s="8" t="s">
        <v>102</v>
      </c>
      <c r="C30" s="23" t="s">
        <v>247</v>
      </c>
      <c r="D30" s="16">
        <v>23652</v>
      </c>
      <c r="E30" s="31">
        <v>2</v>
      </c>
      <c r="F30" s="12" t="s">
        <v>182</v>
      </c>
      <c r="G30" s="13">
        <f t="shared" si="1"/>
        <v>47304</v>
      </c>
    </row>
    <row r="31" spans="1:15" ht="18.75" x14ac:dyDescent="0.25">
      <c r="A31" s="62"/>
      <c r="B31" s="8" t="s">
        <v>103</v>
      </c>
      <c r="C31" s="23" t="s">
        <v>248</v>
      </c>
      <c r="D31" s="16">
        <v>134460</v>
      </c>
      <c r="E31" s="31">
        <v>1</v>
      </c>
      <c r="F31" s="12" t="s">
        <v>182</v>
      </c>
      <c r="G31" s="13">
        <f t="shared" si="1"/>
        <v>134460</v>
      </c>
    </row>
    <row r="32" spans="1:15" ht="18.75" x14ac:dyDescent="0.25">
      <c r="A32" s="62"/>
      <c r="B32" s="8" t="s">
        <v>104</v>
      </c>
      <c r="C32" s="23" t="s">
        <v>249</v>
      </c>
      <c r="D32" s="16">
        <v>3610.44</v>
      </c>
      <c r="E32" s="31">
        <v>2</v>
      </c>
      <c r="F32" s="12" t="s">
        <v>182</v>
      </c>
      <c r="G32" s="13">
        <f t="shared" si="1"/>
        <v>7220.88</v>
      </c>
    </row>
    <row r="33" spans="1:7" ht="18.75" x14ac:dyDescent="0.25">
      <c r="A33" s="62"/>
      <c r="B33" s="8" t="s">
        <v>105</v>
      </c>
      <c r="C33" s="23" t="s">
        <v>181</v>
      </c>
      <c r="D33" s="16">
        <v>945</v>
      </c>
      <c r="E33" s="31">
        <v>3</v>
      </c>
      <c r="F33" s="12" t="s">
        <v>182</v>
      </c>
      <c r="G33" s="13">
        <f t="shared" si="1"/>
        <v>2835</v>
      </c>
    </row>
    <row r="34" spans="1:7" ht="18.75" x14ac:dyDescent="0.25">
      <c r="A34" s="62"/>
      <c r="B34" s="8" t="s">
        <v>106</v>
      </c>
      <c r="C34" s="23" t="s">
        <v>126</v>
      </c>
      <c r="D34" s="16">
        <v>635.04</v>
      </c>
      <c r="E34" s="31">
        <v>30</v>
      </c>
      <c r="F34" s="12" t="s">
        <v>182</v>
      </c>
      <c r="G34" s="13">
        <f t="shared" si="1"/>
        <v>19051.199999999997</v>
      </c>
    </row>
    <row r="35" spans="1:7" ht="18.75" x14ac:dyDescent="0.25">
      <c r="A35" s="62"/>
      <c r="B35" s="8" t="s">
        <v>107</v>
      </c>
      <c r="C35" s="23" t="s">
        <v>250</v>
      </c>
      <c r="D35" s="16">
        <v>993.6</v>
      </c>
      <c r="E35" s="31">
        <v>2</v>
      </c>
      <c r="F35" s="12" t="s">
        <v>182</v>
      </c>
      <c r="G35" s="13">
        <f t="shared" si="1"/>
        <v>1987.2</v>
      </c>
    </row>
    <row r="36" spans="1:7" ht="18.75" x14ac:dyDescent="0.25">
      <c r="A36" s="62"/>
      <c r="B36" s="8" t="s">
        <v>108</v>
      </c>
      <c r="C36" s="23" t="s">
        <v>139</v>
      </c>
      <c r="D36" s="16">
        <v>777.6</v>
      </c>
      <c r="E36" s="31">
        <v>5</v>
      </c>
      <c r="F36" s="12" t="s">
        <v>182</v>
      </c>
      <c r="G36" s="13">
        <f t="shared" si="1"/>
        <v>3888</v>
      </c>
    </row>
    <row r="37" spans="1:7" ht="18.75" x14ac:dyDescent="0.25">
      <c r="A37" s="62"/>
      <c r="B37" s="8" t="s">
        <v>109</v>
      </c>
      <c r="C37" s="23" t="s">
        <v>251</v>
      </c>
      <c r="D37" s="16">
        <v>868.38</v>
      </c>
      <c r="E37" s="31">
        <v>2</v>
      </c>
      <c r="F37" s="12" t="s">
        <v>182</v>
      </c>
      <c r="G37" s="13">
        <f t="shared" si="1"/>
        <v>1736.76</v>
      </c>
    </row>
    <row r="38" spans="1:7" ht="18.75" x14ac:dyDescent="0.25">
      <c r="A38" s="62"/>
      <c r="B38" s="8" t="s">
        <v>110</v>
      </c>
      <c r="C38" s="23" t="s">
        <v>252</v>
      </c>
      <c r="D38" s="16">
        <v>30.75</v>
      </c>
      <c r="E38" s="31">
        <v>2</v>
      </c>
      <c r="F38" s="12" t="s">
        <v>182</v>
      </c>
      <c r="G38" s="13">
        <f t="shared" si="1"/>
        <v>61.5</v>
      </c>
    </row>
    <row r="39" spans="1:7" ht="18.75" x14ac:dyDescent="0.25">
      <c r="A39" s="62"/>
      <c r="B39" s="8" t="s">
        <v>111</v>
      </c>
      <c r="C39" s="23" t="s">
        <v>253</v>
      </c>
      <c r="D39" s="16">
        <v>7533.75</v>
      </c>
      <c r="E39" s="31">
        <v>1</v>
      </c>
      <c r="F39" s="12" t="s">
        <v>182</v>
      </c>
      <c r="G39" s="13">
        <f t="shared" si="1"/>
        <v>7533.75</v>
      </c>
    </row>
    <row r="40" spans="1:7" ht="18.75" x14ac:dyDescent="0.25">
      <c r="A40" s="62"/>
      <c r="B40" s="8" t="s">
        <v>112</v>
      </c>
      <c r="C40" s="23" t="s">
        <v>254</v>
      </c>
      <c r="D40" s="16">
        <v>6231.6</v>
      </c>
      <c r="E40" s="31">
        <v>2</v>
      </c>
      <c r="F40" s="12" t="s">
        <v>182</v>
      </c>
      <c r="G40" s="13">
        <f t="shared" si="1"/>
        <v>12463.2</v>
      </c>
    </row>
    <row r="41" spans="1:7" ht="18.75" x14ac:dyDescent="0.25">
      <c r="A41" s="62"/>
      <c r="B41" s="8" t="s">
        <v>113</v>
      </c>
      <c r="C41" s="23" t="s">
        <v>274</v>
      </c>
      <c r="D41" s="16">
        <v>549.80999999999995</v>
      </c>
      <c r="E41" s="31">
        <v>1</v>
      </c>
      <c r="F41" s="12" t="s">
        <v>182</v>
      </c>
      <c r="G41" s="13">
        <f t="shared" si="1"/>
        <v>549.80999999999995</v>
      </c>
    </row>
    <row r="42" spans="1:7" ht="18.75" x14ac:dyDescent="0.25">
      <c r="A42" s="62"/>
      <c r="B42" s="8" t="s">
        <v>114</v>
      </c>
      <c r="C42" s="23" t="s">
        <v>255</v>
      </c>
      <c r="D42" s="16">
        <v>184.5</v>
      </c>
      <c r="E42" s="31">
        <v>50</v>
      </c>
      <c r="F42" s="12" t="s">
        <v>182</v>
      </c>
      <c r="G42" s="13">
        <f t="shared" si="1"/>
        <v>9225</v>
      </c>
    </row>
    <row r="43" spans="1:7" ht="18.75" x14ac:dyDescent="0.25">
      <c r="A43" s="62"/>
      <c r="B43" s="8" t="s">
        <v>115</v>
      </c>
      <c r="C43" s="23" t="s">
        <v>256</v>
      </c>
      <c r="D43" s="16">
        <v>1150.05</v>
      </c>
      <c r="E43" s="31">
        <v>1</v>
      </c>
      <c r="F43" s="12" t="s">
        <v>182</v>
      </c>
      <c r="G43" s="13">
        <f t="shared" si="1"/>
        <v>1150.05</v>
      </c>
    </row>
    <row r="44" spans="1:7" ht="18.75" x14ac:dyDescent="0.25">
      <c r="A44" s="62"/>
      <c r="B44" s="8" t="s">
        <v>116</v>
      </c>
      <c r="C44" s="23" t="s">
        <v>142</v>
      </c>
      <c r="D44" s="16">
        <v>338.25</v>
      </c>
      <c r="E44" s="31">
        <v>10</v>
      </c>
      <c r="F44" s="12" t="s">
        <v>182</v>
      </c>
      <c r="G44" s="13">
        <f t="shared" si="1"/>
        <v>3382.5</v>
      </c>
    </row>
    <row r="45" spans="1:7" ht="18.75" x14ac:dyDescent="0.25">
      <c r="A45" s="62"/>
      <c r="B45" s="8" t="s">
        <v>117</v>
      </c>
      <c r="C45" s="23" t="s">
        <v>143</v>
      </c>
      <c r="D45" s="16">
        <v>184.5</v>
      </c>
      <c r="E45" s="31">
        <v>20</v>
      </c>
      <c r="F45" s="12" t="s">
        <v>182</v>
      </c>
      <c r="G45" s="13">
        <f t="shared" si="1"/>
        <v>3690</v>
      </c>
    </row>
    <row r="46" spans="1:7" ht="18.75" x14ac:dyDescent="0.25">
      <c r="A46" s="62"/>
      <c r="B46" s="8" t="s">
        <v>119</v>
      </c>
      <c r="C46" s="23" t="s">
        <v>164</v>
      </c>
      <c r="D46" s="16">
        <v>184.5</v>
      </c>
      <c r="E46" s="31">
        <v>1</v>
      </c>
      <c r="F46" s="12" t="s">
        <v>182</v>
      </c>
      <c r="G46" s="13">
        <f t="shared" si="1"/>
        <v>184.5</v>
      </c>
    </row>
    <row r="47" spans="1:7" ht="18.75" x14ac:dyDescent="0.25">
      <c r="A47" s="62"/>
      <c r="B47" s="8" t="s">
        <v>185</v>
      </c>
      <c r="C47" s="23" t="s">
        <v>257</v>
      </c>
      <c r="D47" s="16">
        <v>541.20000000000005</v>
      </c>
      <c r="E47" s="31">
        <v>20</v>
      </c>
      <c r="F47" s="12" t="s">
        <v>182</v>
      </c>
      <c r="G47" s="13">
        <f t="shared" si="1"/>
        <v>10824</v>
      </c>
    </row>
    <row r="48" spans="1:7" ht="18.75" x14ac:dyDescent="0.25">
      <c r="A48" s="62"/>
      <c r="B48" s="8" t="s">
        <v>186</v>
      </c>
      <c r="C48" s="23" t="s">
        <v>144</v>
      </c>
      <c r="D48" s="16">
        <v>118.08</v>
      </c>
      <c r="E48" s="31">
        <v>10</v>
      </c>
      <c r="F48" s="12" t="s">
        <v>182</v>
      </c>
      <c r="G48" s="13">
        <f t="shared" si="1"/>
        <v>1180.8</v>
      </c>
    </row>
    <row r="49" spans="1:7" ht="18.75" x14ac:dyDescent="0.25">
      <c r="A49" s="62"/>
      <c r="B49" s="8" t="s">
        <v>187</v>
      </c>
      <c r="C49" s="23" t="s">
        <v>145</v>
      </c>
      <c r="D49" s="16">
        <v>369</v>
      </c>
      <c r="E49" s="31">
        <v>5</v>
      </c>
      <c r="F49" s="12" t="s">
        <v>182</v>
      </c>
      <c r="G49" s="13">
        <f t="shared" si="1"/>
        <v>1845</v>
      </c>
    </row>
    <row r="50" spans="1:7" ht="18.75" x14ac:dyDescent="0.25">
      <c r="A50" s="62"/>
      <c r="B50" s="8" t="s">
        <v>188</v>
      </c>
      <c r="C50" s="23" t="s">
        <v>149</v>
      </c>
      <c r="D50" s="16">
        <v>899</v>
      </c>
      <c r="E50" s="31">
        <v>1</v>
      </c>
      <c r="F50" s="12" t="s">
        <v>182</v>
      </c>
      <c r="G50" s="13">
        <f t="shared" si="1"/>
        <v>899</v>
      </c>
    </row>
    <row r="51" spans="1:7" ht="18.75" x14ac:dyDescent="0.25">
      <c r="A51" s="62"/>
      <c r="B51" s="8" t="s">
        <v>189</v>
      </c>
      <c r="C51" s="23" t="s">
        <v>258</v>
      </c>
      <c r="D51" s="16">
        <v>29.99</v>
      </c>
      <c r="E51" s="31">
        <v>10</v>
      </c>
      <c r="F51" s="12" t="s">
        <v>182</v>
      </c>
      <c r="G51" s="13">
        <f t="shared" si="1"/>
        <v>299.89999999999998</v>
      </c>
    </row>
    <row r="52" spans="1:7" ht="18.75" x14ac:dyDescent="0.25">
      <c r="A52" s="62"/>
      <c r="B52" s="8" t="s">
        <v>190</v>
      </c>
      <c r="C52" s="23" t="s">
        <v>259</v>
      </c>
      <c r="D52" s="16">
        <v>1771.2</v>
      </c>
      <c r="E52" s="31">
        <v>1</v>
      </c>
      <c r="F52" s="12" t="s">
        <v>183</v>
      </c>
      <c r="G52" s="13">
        <f t="shared" si="1"/>
        <v>1771.2</v>
      </c>
    </row>
    <row r="53" spans="1:7" ht="18.75" x14ac:dyDescent="0.25">
      <c r="A53" s="62"/>
      <c r="B53" s="8" t="s">
        <v>191</v>
      </c>
      <c r="C53" s="23" t="s">
        <v>260</v>
      </c>
      <c r="D53" s="16">
        <v>2829</v>
      </c>
      <c r="E53" s="31">
        <v>4</v>
      </c>
      <c r="F53" s="12" t="s">
        <v>183</v>
      </c>
      <c r="G53" s="13">
        <f t="shared" si="1"/>
        <v>11316</v>
      </c>
    </row>
    <row r="54" spans="1:7" ht="18.75" x14ac:dyDescent="0.25">
      <c r="A54" s="62"/>
      <c r="B54" s="8" t="s">
        <v>192</v>
      </c>
      <c r="C54" s="23" t="s">
        <v>158</v>
      </c>
      <c r="D54" s="16">
        <v>1894.2</v>
      </c>
      <c r="E54" s="31">
        <v>2</v>
      </c>
      <c r="F54" s="12" t="s">
        <v>183</v>
      </c>
      <c r="G54" s="13">
        <f t="shared" si="1"/>
        <v>3788.4</v>
      </c>
    </row>
    <row r="55" spans="1:7" ht="18.75" x14ac:dyDescent="0.25">
      <c r="A55" s="62"/>
      <c r="B55" s="8" t="s">
        <v>193</v>
      </c>
      <c r="C55" s="23" t="s">
        <v>159</v>
      </c>
      <c r="D55" s="16">
        <v>135.30000000000001</v>
      </c>
      <c r="E55" s="31">
        <v>1</v>
      </c>
      <c r="F55" s="12" t="s">
        <v>183</v>
      </c>
      <c r="G55" s="13">
        <f t="shared" si="1"/>
        <v>135.30000000000001</v>
      </c>
    </row>
    <row r="56" spans="1:7" ht="18.75" x14ac:dyDescent="0.25">
      <c r="A56" s="62"/>
      <c r="B56" s="8" t="s">
        <v>194</v>
      </c>
      <c r="C56" s="23" t="s">
        <v>160</v>
      </c>
      <c r="D56" s="16">
        <v>118.08</v>
      </c>
      <c r="E56" s="31">
        <v>1</v>
      </c>
      <c r="F56" s="12" t="s">
        <v>183</v>
      </c>
      <c r="G56" s="13">
        <f t="shared" si="1"/>
        <v>118.08</v>
      </c>
    </row>
    <row r="57" spans="1:7" ht="18.75" x14ac:dyDescent="0.25">
      <c r="A57" s="62"/>
      <c r="B57" s="8" t="s">
        <v>195</v>
      </c>
      <c r="C57" s="23" t="s">
        <v>161</v>
      </c>
      <c r="D57" s="16">
        <v>516.6</v>
      </c>
      <c r="E57" s="31">
        <v>2</v>
      </c>
      <c r="F57" s="12" t="s">
        <v>261</v>
      </c>
      <c r="G57" s="13">
        <f t="shared" si="1"/>
        <v>1033.2</v>
      </c>
    </row>
    <row r="58" spans="1:7" ht="37.5" x14ac:dyDescent="0.25">
      <c r="A58" s="62"/>
      <c r="B58" s="8" t="s">
        <v>196</v>
      </c>
      <c r="C58" s="23" t="s">
        <v>162</v>
      </c>
      <c r="D58" s="16">
        <v>1599</v>
      </c>
      <c r="E58" s="31">
        <v>2</v>
      </c>
      <c r="F58" s="12" t="s">
        <v>262</v>
      </c>
      <c r="G58" s="13">
        <f t="shared" si="1"/>
        <v>3198</v>
      </c>
    </row>
    <row r="59" spans="1:7" ht="37.5" x14ac:dyDescent="0.25">
      <c r="A59" s="62"/>
      <c r="B59" s="8" t="s">
        <v>197</v>
      </c>
      <c r="C59" s="23" t="s">
        <v>163</v>
      </c>
      <c r="D59" s="16">
        <v>103.9</v>
      </c>
      <c r="E59" s="31">
        <v>4</v>
      </c>
      <c r="F59" s="12" t="s">
        <v>183</v>
      </c>
      <c r="G59" s="13">
        <f t="shared" si="1"/>
        <v>415.6</v>
      </c>
    </row>
    <row r="60" spans="1:7" ht="18.75" x14ac:dyDescent="0.25">
      <c r="A60" s="62"/>
      <c r="B60" s="8" t="s">
        <v>198</v>
      </c>
      <c r="C60" s="23" t="s">
        <v>263</v>
      </c>
      <c r="D60" s="16">
        <v>39.36</v>
      </c>
      <c r="E60" s="31">
        <v>5</v>
      </c>
      <c r="F60" s="12" t="s">
        <v>183</v>
      </c>
      <c r="G60" s="13">
        <f t="shared" si="1"/>
        <v>196.8</v>
      </c>
    </row>
    <row r="61" spans="1:7" ht="18.75" x14ac:dyDescent="0.25">
      <c r="A61" s="62"/>
      <c r="B61" s="8" t="s">
        <v>199</v>
      </c>
      <c r="C61" s="23" t="s">
        <v>264</v>
      </c>
      <c r="D61" s="16">
        <v>1600</v>
      </c>
      <c r="E61" s="31">
        <v>10</v>
      </c>
      <c r="F61" s="12" t="s">
        <v>183</v>
      </c>
      <c r="G61" s="13">
        <f t="shared" si="1"/>
        <v>16000</v>
      </c>
    </row>
    <row r="62" spans="1:7" ht="18.75" x14ac:dyDescent="0.25">
      <c r="A62" s="62"/>
      <c r="B62" s="8" t="s">
        <v>200</v>
      </c>
      <c r="C62" s="23" t="s">
        <v>265</v>
      </c>
      <c r="D62" s="16">
        <v>13280</v>
      </c>
      <c r="E62" s="31">
        <v>3</v>
      </c>
      <c r="F62" s="12" t="s">
        <v>182</v>
      </c>
      <c r="G62" s="13">
        <f t="shared" si="1"/>
        <v>39840</v>
      </c>
    </row>
    <row r="63" spans="1:7" ht="18.75" x14ac:dyDescent="0.25">
      <c r="A63" s="62"/>
      <c r="B63" s="8" t="s">
        <v>201</v>
      </c>
      <c r="C63" s="23" t="s">
        <v>165</v>
      </c>
      <c r="D63" s="16">
        <v>68904</v>
      </c>
      <c r="E63" s="31">
        <v>1</v>
      </c>
      <c r="F63" s="12" t="s">
        <v>182</v>
      </c>
      <c r="G63" s="13">
        <f t="shared" si="1"/>
        <v>68904</v>
      </c>
    </row>
    <row r="64" spans="1:7" ht="18.75" x14ac:dyDescent="0.25">
      <c r="A64" s="62"/>
      <c r="B64" s="8" t="s">
        <v>202</v>
      </c>
      <c r="C64" s="23" t="s">
        <v>167</v>
      </c>
      <c r="D64" s="16">
        <v>6.48</v>
      </c>
      <c r="E64" s="31">
        <v>1</v>
      </c>
      <c r="F64" s="12" t="s">
        <v>182</v>
      </c>
      <c r="G64" s="13">
        <f t="shared" si="1"/>
        <v>6.48</v>
      </c>
    </row>
    <row r="65" spans="1:7" ht="18.75" x14ac:dyDescent="0.25">
      <c r="A65" s="62"/>
      <c r="B65" s="8" t="s">
        <v>203</v>
      </c>
      <c r="C65" s="23" t="s">
        <v>168</v>
      </c>
      <c r="D65" s="16">
        <v>4.21</v>
      </c>
      <c r="E65" s="31">
        <v>2</v>
      </c>
      <c r="F65" s="12" t="s">
        <v>182</v>
      </c>
      <c r="G65" s="13">
        <f t="shared" si="1"/>
        <v>8.42</v>
      </c>
    </row>
    <row r="66" spans="1:7" ht="18.75" x14ac:dyDescent="0.25">
      <c r="A66" s="62"/>
      <c r="B66" s="8" t="s">
        <v>204</v>
      </c>
      <c r="C66" s="23" t="s">
        <v>266</v>
      </c>
      <c r="D66" s="16">
        <v>11340</v>
      </c>
      <c r="E66" s="31">
        <v>8</v>
      </c>
      <c r="F66" s="12" t="s">
        <v>182</v>
      </c>
      <c r="G66" s="13">
        <f t="shared" si="1"/>
        <v>90720</v>
      </c>
    </row>
    <row r="67" spans="1:7" ht="18.75" x14ac:dyDescent="0.25">
      <c r="A67" s="62"/>
      <c r="B67" s="8" t="s">
        <v>205</v>
      </c>
      <c r="C67" s="23" t="s">
        <v>267</v>
      </c>
      <c r="D67" s="16">
        <v>691.2</v>
      </c>
      <c r="E67" s="31">
        <v>2</v>
      </c>
      <c r="F67" s="12" t="s">
        <v>182</v>
      </c>
      <c r="G67" s="13">
        <f t="shared" si="1"/>
        <v>1382.4</v>
      </c>
    </row>
    <row r="68" spans="1:7" ht="18.75" x14ac:dyDescent="0.25">
      <c r="A68" s="62"/>
      <c r="B68" s="8" t="s">
        <v>206</v>
      </c>
      <c r="C68" s="23" t="s">
        <v>171</v>
      </c>
      <c r="D68" s="16">
        <v>0.16</v>
      </c>
      <c r="E68" s="31">
        <v>1</v>
      </c>
      <c r="F68" s="12" t="s">
        <v>182</v>
      </c>
      <c r="G68" s="13">
        <f t="shared" si="1"/>
        <v>0.16</v>
      </c>
    </row>
    <row r="69" spans="1:7" ht="18.75" x14ac:dyDescent="0.25">
      <c r="A69" s="62"/>
      <c r="B69" s="8" t="s">
        <v>207</v>
      </c>
      <c r="C69" s="23" t="s">
        <v>172</v>
      </c>
      <c r="D69" s="16">
        <v>0.13</v>
      </c>
      <c r="E69" s="31">
        <v>2</v>
      </c>
      <c r="F69" s="12" t="s">
        <v>182</v>
      </c>
      <c r="G69" s="13">
        <f t="shared" si="1"/>
        <v>0.26</v>
      </c>
    </row>
    <row r="70" spans="1:7" ht="18.75" x14ac:dyDescent="0.25">
      <c r="A70" s="62"/>
      <c r="B70" s="8" t="s">
        <v>208</v>
      </c>
      <c r="C70" s="23" t="s">
        <v>173</v>
      </c>
      <c r="D70" s="16">
        <v>380</v>
      </c>
      <c r="E70" s="31">
        <v>4</v>
      </c>
      <c r="F70" s="12" t="s">
        <v>182</v>
      </c>
      <c r="G70" s="13">
        <f t="shared" si="1"/>
        <v>1520</v>
      </c>
    </row>
    <row r="71" spans="1:7" ht="18.75" x14ac:dyDescent="0.25">
      <c r="A71" s="62"/>
      <c r="B71" s="8" t="s">
        <v>209</v>
      </c>
      <c r="C71" s="23" t="s">
        <v>268</v>
      </c>
      <c r="D71" s="16">
        <v>4148.1899999999996</v>
      </c>
      <c r="E71" s="31">
        <v>9</v>
      </c>
      <c r="F71" s="12" t="s">
        <v>182</v>
      </c>
      <c r="G71" s="13">
        <f t="shared" si="1"/>
        <v>37333.71</v>
      </c>
    </row>
    <row r="72" spans="1:7" ht="18.75" x14ac:dyDescent="0.25">
      <c r="A72" s="62"/>
      <c r="B72" s="8" t="s">
        <v>210</v>
      </c>
      <c r="C72" s="23" t="s">
        <v>175</v>
      </c>
      <c r="D72" s="16">
        <v>495.58</v>
      </c>
      <c r="E72" s="31">
        <v>10</v>
      </c>
      <c r="F72" s="12" t="s">
        <v>182</v>
      </c>
      <c r="G72" s="13">
        <f t="shared" si="1"/>
        <v>4955.8</v>
      </c>
    </row>
    <row r="73" spans="1:7" ht="18.75" x14ac:dyDescent="0.25">
      <c r="A73" s="62"/>
      <c r="B73" s="8" t="s">
        <v>211</v>
      </c>
      <c r="C73" s="23" t="s">
        <v>269</v>
      </c>
      <c r="D73" s="16">
        <v>2077.3000000000002</v>
      </c>
      <c r="E73" s="31">
        <v>10</v>
      </c>
      <c r="F73" s="12" t="s">
        <v>182</v>
      </c>
      <c r="G73" s="13">
        <f t="shared" si="1"/>
        <v>20773</v>
      </c>
    </row>
    <row r="74" spans="1:7" ht="18.75" x14ac:dyDescent="0.25">
      <c r="A74" s="62"/>
      <c r="B74" s="8" t="s">
        <v>212</v>
      </c>
      <c r="C74" s="23" t="s">
        <v>270</v>
      </c>
      <c r="D74" s="16">
        <v>100000</v>
      </c>
      <c r="E74" s="31">
        <v>1</v>
      </c>
      <c r="F74" s="12" t="s">
        <v>182</v>
      </c>
      <c r="G74" s="13">
        <f t="shared" si="1"/>
        <v>100000</v>
      </c>
    </row>
    <row r="75" spans="1:7" ht="18.75" x14ac:dyDescent="0.25">
      <c r="A75" s="62"/>
      <c r="B75" s="8" t="s">
        <v>213</v>
      </c>
      <c r="C75" s="23" t="s">
        <v>176</v>
      </c>
      <c r="D75" s="16">
        <v>41700</v>
      </c>
      <c r="E75" s="31">
        <v>1</v>
      </c>
      <c r="F75" s="12" t="s">
        <v>182</v>
      </c>
      <c r="G75" s="13">
        <f t="shared" si="1"/>
        <v>41700</v>
      </c>
    </row>
    <row r="76" spans="1:7" ht="18.75" x14ac:dyDescent="0.25">
      <c r="A76" s="62"/>
      <c r="B76" s="8" t="s">
        <v>214</v>
      </c>
      <c r="C76" s="23" t="s">
        <v>39</v>
      </c>
      <c r="D76" s="16">
        <v>8348.4</v>
      </c>
      <c r="E76" s="31">
        <v>4</v>
      </c>
      <c r="F76" s="12" t="s">
        <v>182</v>
      </c>
      <c r="G76" s="13">
        <f t="shared" si="1"/>
        <v>33393.599999999999</v>
      </c>
    </row>
    <row r="77" spans="1:7" ht="18.75" x14ac:dyDescent="0.25">
      <c r="A77" s="62"/>
      <c r="B77" s="8" t="s">
        <v>215</v>
      </c>
      <c r="C77" s="23" t="s">
        <v>271</v>
      </c>
      <c r="D77" s="16">
        <v>6700</v>
      </c>
      <c r="E77" s="31">
        <v>4</v>
      </c>
      <c r="F77" s="12" t="s">
        <v>182</v>
      </c>
      <c r="G77" s="13">
        <f t="shared" si="1"/>
        <v>26800</v>
      </c>
    </row>
    <row r="78" spans="1:7" ht="18.75" x14ac:dyDescent="0.25">
      <c r="A78" s="62"/>
      <c r="B78" s="8" t="s">
        <v>216</v>
      </c>
      <c r="C78" s="23" t="s">
        <v>272</v>
      </c>
      <c r="D78" s="16">
        <v>440</v>
      </c>
      <c r="E78" s="31">
        <v>1</v>
      </c>
      <c r="F78" s="12" t="s">
        <v>182</v>
      </c>
      <c r="G78" s="13">
        <f t="shared" si="1"/>
        <v>440</v>
      </c>
    </row>
    <row r="79" spans="1:7" ht="18.75" x14ac:dyDescent="0.25">
      <c r="A79" s="62"/>
      <c r="B79" s="8" t="s">
        <v>217</v>
      </c>
      <c r="C79" s="23" t="s">
        <v>178</v>
      </c>
      <c r="D79" s="16">
        <v>45360</v>
      </c>
      <c r="E79" s="31">
        <v>1</v>
      </c>
      <c r="F79" s="12" t="s">
        <v>182</v>
      </c>
      <c r="G79" s="13">
        <f t="shared" si="1"/>
        <v>45360</v>
      </c>
    </row>
    <row r="80" spans="1:7" ht="18.75" x14ac:dyDescent="0.25">
      <c r="A80" s="62"/>
      <c r="B80" s="8" t="s">
        <v>218</v>
      </c>
      <c r="C80" s="23" t="s">
        <v>273</v>
      </c>
      <c r="D80" s="16">
        <v>2389</v>
      </c>
      <c r="E80" s="31">
        <v>2</v>
      </c>
      <c r="F80" s="12" t="s">
        <v>182</v>
      </c>
      <c r="G80" s="13">
        <f t="shared" si="1"/>
        <v>4778</v>
      </c>
    </row>
    <row r="81" spans="2:7" ht="18.75" x14ac:dyDescent="0.25">
      <c r="B81" s="66" t="s">
        <v>275</v>
      </c>
      <c r="C81" s="67"/>
      <c r="D81" s="67"/>
      <c r="E81" s="67"/>
      <c r="F81" s="68"/>
      <c r="G81" s="18">
        <f>SUM(G24:G80)</f>
        <v>1322092.8600000001</v>
      </c>
    </row>
    <row r="82" spans="2:7" ht="15.75" thickBot="1" x14ac:dyDescent="0.3"/>
    <row r="83" spans="2:7" ht="24" thickBot="1" x14ac:dyDescent="0.4">
      <c r="B83" s="64" t="s">
        <v>241</v>
      </c>
      <c r="C83" s="65"/>
      <c r="D83" s="65"/>
      <c r="E83" s="65"/>
      <c r="F83" s="65"/>
      <c r="G83" s="39">
        <f>G81+G22</f>
        <v>1892969.6400000001</v>
      </c>
    </row>
  </sheetData>
  <sheetProtection algorithmName="SHA-512" hashValue="6KZZrdrwPzdgUMsEY/jf1zbQ29P6EJ4eRcy72eVTR+1Ul2r5CNNpBULj1N+TM6QNoDib1QhoLJ8VTNjM3uQoKg==" saltValue="Y+8IMpQgRUO/GfmqSxti4A==" spinCount="100000" sheet="1" objects="1" scenarios="1" selectLockedCells="1" selectUnlockedCells="1"/>
  <mergeCells count="9">
    <mergeCell ref="B5:G5"/>
    <mergeCell ref="B2:G2"/>
    <mergeCell ref="B3:G3"/>
    <mergeCell ref="A8:A21"/>
    <mergeCell ref="B83:F83"/>
    <mergeCell ref="B81:F81"/>
    <mergeCell ref="B22:F22"/>
    <mergeCell ref="A24:A77"/>
    <mergeCell ref="A78:A80"/>
  </mergeCells>
  <pageMargins left="0.7" right="0.7" top="0.75" bottom="0.75" header="0.3" footer="0.3"/>
  <pageSetup paperSize="8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8" workbookViewId="0">
      <selection activeCell="K12" sqref="K12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277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customHeight="1" x14ac:dyDescent="0.25">
      <c r="A8" s="71" t="s">
        <v>130</v>
      </c>
      <c r="B8" s="10" t="s">
        <v>48</v>
      </c>
      <c r="C8" s="9" t="s">
        <v>16</v>
      </c>
      <c r="D8" s="11">
        <v>0</v>
      </c>
      <c r="E8" s="30">
        <v>1</v>
      </c>
      <c r="F8" s="12" t="s">
        <v>47</v>
      </c>
      <c r="G8" s="13">
        <f t="shared" ref="G8:G17" si="0">E8*D8</f>
        <v>0</v>
      </c>
    </row>
    <row r="9" spans="1:8" ht="18.75" x14ac:dyDescent="0.25">
      <c r="A9" s="71"/>
      <c r="B9" s="10" t="s">
        <v>49</v>
      </c>
      <c r="C9" s="9" t="s">
        <v>4</v>
      </c>
      <c r="D9" s="11">
        <v>40799.1</v>
      </c>
      <c r="E9" s="30">
        <v>1</v>
      </c>
      <c r="F9" s="12" t="s">
        <v>47</v>
      </c>
      <c r="G9" s="13">
        <f t="shared" si="0"/>
        <v>40799.1</v>
      </c>
    </row>
    <row r="10" spans="1:8" ht="18.75" x14ac:dyDescent="0.25">
      <c r="A10" s="71"/>
      <c r="B10" s="10" t="s">
        <v>50</v>
      </c>
      <c r="C10" s="9" t="s">
        <v>5</v>
      </c>
      <c r="D10" s="11">
        <v>80811</v>
      </c>
      <c r="E10" s="30">
        <v>1</v>
      </c>
      <c r="F10" s="12" t="s">
        <v>47</v>
      </c>
      <c r="G10" s="13">
        <f t="shared" si="0"/>
        <v>80811</v>
      </c>
    </row>
    <row r="11" spans="1:8" ht="18.75" x14ac:dyDescent="0.25">
      <c r="A11" s="71"/>
      <c r="B11" s="10" t="s">
        <v>51</v>
      </c>
      <c r="C11" s="9" t="s">
        <v>35</v>
      </c>
      <c r="D11" s="11">
        <v>9396</v>
      </c>
      <c r="E11" s="30">
        <v>40</v>
      </c>
      <c r="F11" s="12" t="s">
        <v>47</v>
      </c>
      <c r="G11" s="13">
        <f t="shared" si="0"/>
        <v>375840</v>
      </c>
    </row>
    <row r="12" spans="1:8" ht="37.5" x14ac:dyDescent="0.25">
      <c r="A12" s="71"/>
      <c r="B12" s="10" t="s">
        <v>52</v>
      </c>
      <c r="C12" s="9" t="s">
        <v>36</v>
      </c>
      <c r="D12" s="11">
        <v>21291.79</v>
      </c>
      <c r="E12" s="30">
        <v>4</v>
      </c>
      <c r="F12" s="12" t="s">
        <v>47</v>
      </c>
      <c r="G12" s="13">
        <f t="shared" si="0"/>
        <v>85167.16</v>
      </c>
    </row>
    <row r="13" spans="1:8" ht="18.75" x14ac:dyDescent="0.25">
      <c r="A13" s="71"/>
      <c r="B13" s="10" t="s">
        <v>53</v>
      </c>
      <c r="C13" s="9" t="s">
        <v>17</v>
      </c>
      <c r="D13" s="11">
        <v>127440</v>
      </c>
      <c r="E13" s="30">
        <v>4</v>
      </c>
      <c r="F13" s="12" t="s">
        <v>47</v>
      </c>
      <c r="G13" s="13">
        <f t="shared" si="0"/>
        <v>509760</v>
      </c>
    </row>
    <row r="14" spans="1:8" ht="18.75" x14ac:dyDescent="0.25">
      <c r="A14" s="71"/>
      <c r="B14" s="10" t="s">
        <v>54</v>
      </c>
      <c r="C14" s="9" t="s">
        <v>38</v>
      </c>
      <c r="D14" s="11">
        <v>1495</v>
      </c>
      <c r="E14" s="30">
        <v>5</v>
      </c>
      <c r="F14" s="12" t="s">
        <v>47</v>
      </c>
      <c r="G14" s="13">
        <f t="shared" si="0"/>
        <v>7475</v>
      </c>
    </row>
    <row r="15" spans="1:8" ht="18.75" x14ac:dyDescent="0.25">
      <c r="A15" s="71"/>
      <c r="B15" s="10" t="s">
        <v>55</v>
      </c>
      <c r="C15" s="9" t="s">
        <v>126</v>
      </c>
      <c r="D15" s="11">
        <v>84.94</v>
      </c>
      <c r="E15" s="30">
        <v>104</v>
      </c>
      <c r="F15" s="12" t="s">
        <v>47</v>
      </c>
      <c r="G15" s="13">
        <f t="shared" si="0"/>
        <v>8833.76</v>
      </c>
    </row>
    <row r="16" spans="1:8" ht="18.75" x14ac:dyDescent="0.25">
      <c r="A16" s="71"/>
      <c r="B16" s="10" t="s">
        <v>56</v>
      </c>
      <c r="C16" s="14" t="s">
        <v>41</v>
      </c>
      <c r="D16" s="11">
        <v>650</v>
      </c>
      <c r="E16" s="30">
        <v>10</v>
      </c>
      <c r="F16" s="12" t="s">
        <v>47</v>
      </c>
      <c r="G16" s="13">
        <f t="shared" si="0"/>
        <v>6500</v>
      </c>
    </row>
    <row r="17" spans="1:8" ht="18.75" x14ac:dyDescent="0.25">
      <c r="A17" s="71"/>
      <c r="B17" s="10" t="s">
        <v>57</v>
      </c>
      <c r="C17" s="14" t="s">
        <v>43</v>
      </c>
      <c r="D17" s="11">
        <v>2840.4</v>
      </c>
      <c r="E17" s="30">
        <v>6</v>
      </c>
      <c r="F17" s="12" t="s">
        <v>47</v>
      </c>
      <c r="G17" s="13">
        <f t="shared" si="0"/>
        <v>17042.400000000001</v>
      </c>
    </row>
    <row r="18" spans="1:8" ht="18.75" x14ac:dyDescent="0.25">
      <c r="A18" s="71"/>
      <c r="B18" s="10" t="s">
        <v>58</v>
      </c>
      <c r="C18" s="14" t="s">
        <v>44</v>
      </c>
      <c r="D18" s="11">
        <v>560</v>
      </c>
      <c r="E18" s="30">
        <v>1</v>
      </c>
      <c r="F18" s="12" t="s">
        <v>47</v>
      </c>
      <c r="G18" s="13">
        <f t="shared" ref="G18:G27" si="1">E18*D18</f>
        <v>560</v>
      </c>
    </row>
    <row r="19" spans="1:8" ht="18.75" x14ac:dyDescent="0.25">
      <c r="A19" s="71"/>
      <c r="B19" s="10" t="s">
        <v>93</v>
      </c>
      <c r="C19" s="9" t="s">
        <v>24</v>
      </c>
      <c r="D19" s="11">
        <v>13280</v>
      </c>
      <c r="E19" s="30">
        <v>15</v>
      </c>
      <c r="F19" s="12" t="s">
        <v>47</v>
      </c>
      <c r="G19" s="13">
        <f t="shared" si="1"/>
        <v>199200</v>
      </c>
    </row>
    <row r="20" spans="1:8" ht="37.5" x14ac:dyDescent="0.25">
      <c r="A20" s="71"/>
      <c r="B20" s="10" t="s">
        <v>94</v>
      </c>
      <c r="C20" s="9" t="s">
        <v>25</v>
      </c>
      <c r="D20" s="16">
        <v>2077.3000000000002</v>
      </c>
      <c r="E20" s="30">
        <v>15</v>
      </c>
      <c r="F20" s="12" t="s">
        <v>47</v>
      </c>
      <c r="G20" s="13">
        <f t="shared" si="1"/>
        <v>31159.500000000004</v>
      </c>
    </row>
    <row r="21" spans="1:8" ht="37.5" x14ac:dyDescent="0.25">
      <c r="A21" s="71"/>
      <c r="B21" s="10" t="s">
        <v>95</v>
      </c>
      <c r="C21" s="24" t="s">
        <v>26</v>
      </c>
      <c r="D21" s="16">
        <v>230</v>
      </c>
      <c r="E21" s="30">
        <v>150</v>
      </c>
      <c r="F21" s="12" t="s">
        <v>47</v>
      </c>
      <c r="G21" s="13">
        <f t="shared" si="1"/>
        <v>34500</v>
      </c>
    </row>
    <row r="22" spans="1:8" ht="37.5" x14ac:dyDescent="0.25">
      <c r="A22" s="71"/>
      <c r="B22" s="10" t="s">
        <v>96</v>
      </c>
      <c r="C22" s="24" t="s">
        <v>27</v>
      </c>
      <c r="D22" s="16">
        <v>95</v>
      </c>
      <c r="E22" s="30">
        <v>120</v>
      </c>
      <c r="F22" s="12" t="s">
        <v>47</v>
      </c>
      <c r="G22" s="13">
        <f t="shared" si="1"/>
        <v>11400</v>
      </c>
    </row>
    <row r="23" spans="1:8" ht="37.5" x14ac:dyDescent="0.25">
      <c r="A23" s="71"/>
      <c r="B23" s="10" t="s">
        <v>97</v>
      </c>
      <c r="C23" s="24" t="s">
        <v>28</v>
      </c>
      <c r="D23" s="16">
        <v>95</v>
      </c>
      <c r="E23" s="30">
        <v>30</v>
      </c>
      <c r="F23" s="12" t="s">
        <v>47</v>
      </c>
      <c r="G23" s="13">
        <f t="shared" si="1"/>
        <v>2850</v>
      </c>
    </row>
    <row r="24" spans="1:8" ht="18.75" x14ac:dyDescent="0.25">
      <c r="A24" s="71"/>
      <c r="B24" s="10" t="s">
        <v>98</v>
      </c>
      <c r="C24" s="9" t="s">
        <v>85</v>
      </c>
      <c r="D24" s="11">
        <v>0</v>
      </c>
      <c r="E24" s="30">
        <v>4</v>
      </c>
      <c r="F24" s="12" t="s">
        <v>47</v>
      </c>
      <c r="G24" s="13">
        <f t="shared" si="1"/>
        <v>0</v>
      </c>
    </row>
    <row r="25" spans="1:8" ht="18.75" x14ac:dyDescent="0.25">
      <c r="A25" s="71"/>
      <c r="B25" s="10" t="s">
        <v>99</v>
      </c>
      <c r="C25" s="9" t="s">
        <v>86</v>
      </c>
      <c r="D25" s="11">
        <v>0</v>
      </c>
      <c r="E25" s="30">
        <v>1</v>
      </c>
      <c r="F25" s="12" t="s">
        <v>47</v>
      </c>
      <c r="G25" s="13">
        <f t="shared" si="1"/>
        <v>0</v>
      </c>
    </row>
    <row r="26" spans="1:8" ht="18.75" x14ac:dyDescent="0.25">
      <c r="A26" s="71"/>
      <c r="B26" s="10" t="s">
        <v>100</v>
      </c>
      <c r="C26" s="9" t="s">
        <v>89</v>
      </c>
      <c r="D26" s="11">
        <v>0</v>
      </c>
      <c r="E26" s="30">
        <v>2</v>
      </c>
      <c r="F26" s="12" t="s">
        <v>47</v>
      </c>
      <c r="G26" s="13">
        <f t="shared" si="1"/>
        <v>0</v>
      </c>
    </row>
    <row r="27" spans="1:8" ht="18.75" x14ac:dyDescent="0.25">
      <c r="A27" s="71"/>
      <c r="B27" s="10" t="s">
        <v>101</v>
      </c>
      <c r="C27" s="17" t="s">
        <v>90</v>
      </c>
      <c r="D27" s="16">
        <v>0</v>
      </c>
      <c r="E27" s="31">
        <v>2</v>
      </c>
      <c r="F27" s="12" t="s">
        <v>47</v>
      </c>
      <c r="G27" s="13">
        <f t="shared" si="1"/>
        <v>0</v>
      </c>
    </row>
    <row r="28" spans="1:8" ht="18.75" x14ac:dyDescent="0.25">
      <c r="B28" s="66" t="s">
        <v>33</v>
      </c>
      <c r="C28" s="67"/>
      <c r="D28" s="67"/>
      <c r="E28" s="67"/>
      <c r="F28" s="68"/>
      <c r="G28" s="18">
        <f>SUM(G8:G27)</f>
        <v>1411897.92</v>
      </c>
    </row>
    <row r="29" spans="1:8" ht="18.75" x14ac:dyDescent="0.3">
      <c r="C29" s="2"/>
      <c r="D29" s="3"/>
      <c r="E29" s="29"/>
      <c r="F29" s="2"/>
      <c r="G29" s="2"/>
      <c r="H29" s="2"/>
    </row>
    <row r="30" spans="1:8" ht="18.75" x14ac:dyDescent="0.3">
      <c r="B30" s="72" t="s">
        <v>239</v>
      </c>
      <c r="C30" s="72"/>
      <c r="D30" s="72"/>
      <c r="E30" s="72"/>
      <c r="F30" s="72"/>
      <c r="G30" s="72"/>
      <c r="H30" s="2"/>
    </row>
    <row r="31" spans="1:8" ht="18.75" x14ac:dyDescent="0.25">
      <c r="B31" s="10" t="s">
        <v>102</v>
      </c>
      <c r="C31" s="9" t="s">
        <v>249</v>
      </c>
      <c r="D31" s="11">
        <v>3610.44</v>
      </c>
      <c r="E31" s="30">
        <v>1</v>
      </c>
      <c r="F31" s="37" t="s">
        <v>182</v>
      </c>
      <c r="G31" s="13">
        <f>D31*E31</f>
        <v>3610.44</v>
      </c>
    </row>
    <row r="32" spans="1:8" ht="18.75" x14ac:dyDescent="0.25">
      <c r="B32" s="10" t="s">
        <v>103</v>
      </c>
      <c r="C32" s="9" t="s">
        <v>44</v>
      </c>
      <c r="D32" s="11">
        <v>800</v>
      </c>
      <c r="E32" s="30">
        <v>1</v>
      </c>
      <c r="F32" s="12" t="s">
        <v>182</v>
      </c>
      <c r="G32" s="13">
        <f>D32*E32</f>
        <v>800</v>
      </c>
    </row>
    <row r="33" spans="2:7" ht="18.75" x14ac:dyDescent="0.25">
      <c r="B33" s="66" t="s">
        <v>33</v>
      </c>
      <c r="C33" s="67"/>
      <c r="D33" s="67"/>
      <c r="E33" s="67"/>
      <c r="F33" s="68"/>
      <c r="G33" s="18">
        <f>SUM(G31:G32)</f>
        <v>4410.4400000000005</v>
      </c>
    </row>
    <row r="34" spans="2:7" ht="15.75" thickBot="1" x14ac:dyDescent="0.3"/>
    <row r="35" spans="2:7" ht="24" thickBot="1" x14ac:dyDescent="0.4">
      <c r="B35" s="64" t="s">
        <v>241</v>
      </c>
      <c r="C35" s="65"/>
      <c r="D35" s="65"/>
      <c r="E35" s="65"/>
      <c r="F35" s="65"/>
      <c r="G35" s="39">
        <f>G33+G28</f>
        <v>1416308.3599999999</v>
      </c>
    </row>
  </sheetData>
  <sheetProtection algorithmName="SHA-512" hashValue="GOSiWlgLuNfbh3WVwy0dmANHG5rIOc6qz/TfDqaPfnDns3I0Wb/txz1Y/IzMnmYdJqtNrXo1AFBbVdvGEqSUCw==" saltValue="aMvxAv6m3N9Mv0ODhvAbMQ==" spinCount="100000" sheet="1" objects="1" scenarios="1" selectLockedCells="1" selectUnlockedCells="1"/>
  <mergeCells count="8">
    <mergeCell ref="A8:A27"/>
    <mergeCell ref="B35:F35"/>
    <mergeCell ref="B5:G5"/>
    <mergeCell ref="B2:G2"/>
    <mergeCell ref="B3:G3"/>
    <mergeCell ref="B28:F28"/>
    <mergeCell ref="B33:F33"/>
    <mergeCell ref="B30:G30"/>
  </mergeCells>
  <pageMargins left="0.7" right="0.7" top="0.75" bottom="0.75" header="0.3" footer="0.3"/>
  <pageSetup paperSize="8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7"/>
  <sheetViews>
    <sheetView topLeftCell="A36" workbookViewId="0">
      <selection activeCell="F42" sqref="F42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289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x14ac:dyDescent="0.25">
      <c r="A8" s="73" t="s">
        <v>130</v>
      </c>
      <c r="B8" s="8" t="s">
        <v>48</v>
      </c>
      <c r="C8" s="9" t="s">
        <v>16</v>
      </c>
      <c r="D8" s="11">
        <v>0</v>
      </c>
      <c r="E8" s="30">
        <v>1</v>
      </c>
      <c r="F8" s="12" t="s">
        <v>47</v>
      </c>
      <c r="G8" s="13">
        <f t="shared" ref="G8:G32" si="0">E8*D8</f>
        <v>0</v>
      </c>
    </row>
    <row r="9" spans="1:8" ht="18.75" x14ac:dyDescent="0.25">
      <c r="A9" s="73"/>
      <c r="B9" s="8" t="s">
        <v>49</v>
      </c>
      <c r="C9" s="14" t="s">
        <v>13</v>
      </c>
      <c r="D9" s="15">
        <v>18390.240000000002</v>
      </c>
      <c r="E9" s="30">
        <v>1</v>
      </c>
      <c r="F9" s="12" t="s">
        <v>47</v>
      </c>
      <c r="G9" s="13">
        <f t="shared" si="0"/>
        <v>18390.240000000002</v>
      </c>
    </row>
    <row r="10" spans="1:8" ht="18.75" x14ac:dyDescent="0.25">
      <c r="A10" s="73"/>
      <c r="B10" s="8" t="s">
        <v>50</v>
      </c>
      <c r="C10" s="9" t="s">
        <v>4</v>
      </c>
      <c r="D10" s="11">
        <v>40799.1</v>
      </c>
      <c r="E10" s="30">
        <v>1</v>
      </c>
      <c r="F10" s="12" t="s">
        <v>47</v>
      </c>
      <c r="G10" s="13">
        <f t="shared" si="0"/>
        <v>40799.1</v>
      </c>
    </row>
    <row r="11" spans="1:8" ht="18.75" x14ac:dyDescent="0.25">
      <c r="A11" s="73"/>
      <c r="B11" s="8" t="s">
        <v>51</v>
      </c>
      <c r="C11" s="9" t="s">
        <v>5</v>
      </c>
      <c r="D11" s="11">
        <v>80811</v>
      </c>
      <c r="E11" s="30">
        <v>1</v>
      </c>
      <c r="F11" s="12" t="s">
        <v>47</v>
      </c>
      <c r="G11" s="13">
        <f t="shared" si="0"/>
        <v>80811</v>
      </c>
    </row>
    <row r="12" spans="1:8" ht="18.75" x14ac:dyDescent="0.25">
      <c r="A12" s="73"/>
      <c r="B12" s="8" t="s">
        <v>52</v>
      </c>
      <c r="C12" s="9" t="s">
        <v>35</v>
      </c>
      <c r="D12" s="11">
        <v>9396</v>
      </c>
      <c r="E12" s="30">
        <v>10</v>
      </c>
      <c r="F12" s="12" t="s">
        <v>47</v>
      </c>
      <c r="G12" s="13">
        <f t="shared" si="0"/>
        <v>93960</v>
      </c>
    </row>
    <row r="13" spans="1:8" ht="37.5" x14ac:dyDescent="0.25">
      <c r="A13" s="73"/>
      <c r="B13" s="8" t="s">
        <v>53</v>
      </c>
      <c r="C13" s="9" t="s">
        <v>36</v>
      </c>
      <c r="D13" s="11">
        <v>21291.79</v>
      </c>
      <c r="E13" s="30">
        <v>4</v>
      </c>
      <c r="F13" s="12" t="s">
        <v>47</v>
      </c>
      <c r="G13" s="13">
        <f t="shared" si="0"/>
        <v>85167.16</v>
      </c>
    </row>
    <row r="14" spans="1:8" ht="18.75" x14ac:dyDescent="0.25">
      <c r="A14" s="73"/>
      <c r="B14" s="8" t="s">
        <v>54</v>
      </c>
      <c r="C14" s="9" t="s">
        <v>17</v>
      </c>
      <c r="D14" s="11">
        <v>127440</v>
      </c>
      <c r="E14" s="30">
        <v>4</v>
      </c>
      <c r="F14" s="12" t="s">
        <v>47</v>
      </c>
      <c r="G14" s="13">
        <f t="shared" si="0"/>
        <v>509760</v>
      </c>
    </row>
    <row r="15" spans="1:8" ht="18.75" x14ac:dyDescent="0.25">
      <c r="A15" s="73"/>
      <c r="B15" s="8" t="s">
        <v>55</v>
      </c>
      <c r="C15" s="9" t="s">
        <v>37</v>
      </c>
      <c r="D15" s="11">
        <v>57000</v>
      </c>
      <c r="E15" s="30">
        <v>1</v>
      </c>
      <c r="F15" s="12" t="s">
        <v>47</v>
      </c>
      <c r="G15" s="13">
        <f t="shared" si="0"/>
        <v>57000</v>
      </c>
    </row>
    <row r="16" spans="1:8" ht="18.75" x14ac:dyDescent="0.25">
      <c r="A16" s="73"/>
      <c r="B16" s="8" t="s">
        <v>56</v>
      </c>
      <c r="C16" s="9" t="s">
        <v>38</v>
      </c>
      <c r="D16" s="11">
        <v>1495</v>
      </c>
      <c r="E16" s="30">
        <v>5</v>
      </c>
      <c r="F16" s="12" t="s">
        <v>47</v>
      </c>
      <c r="G16" s="13">
        <f t="shared" si="0"/>
        <v>7475</v>
      </c>
    </row>
    <row r="17" spans="1:7" ht="18.75" x14ac:dyDescent="0.25">
      <c r="A17" s="73"/>
      <c r="B17" s="8" t="s">
        <v>57</v>
      </c>
      <c r="C17" s="9" t="s">
        <v>126</v>
      </c>
      <c r="D17" s="11">
        <v>84.94</v>
      </c>
      <c r="E17" s="30">
        <v>80</v>
      </c>
      <c r="F17" s="12" t="s">
        <v>47</v>
      </c>
      <c r="G17" s="13">
        <f t="shared" si="0"/>
        <v>6795.2</v>
      </c>
    </row>
    <row r="18" spans="1:7" ht="37.5" x14ac:dyDescent="0.25">
      <c r="A18" s="73"/>
      <c r="B18" s="8" t="s">
        <v>58</v>
      </c>
      <c r="C18" s="14" t="s">
        <v>42</v>
      </c>
      <c r="D18" s="11">
        <v>45.36</v>
      </c>
      <c r="E18" s="30">
        <v>20</v>
      </c>
      <c r="F18" s="12" t="s">
        <v>47</v>
      </c>
      <c r="G18" s="13">
        <f t="shared" si="0"/>
        <v>907.2</v>
      </c>
    </row>
    <row r="19" spans="1:7" ht="18.75" x14ac:dyDescent="0.25">
      <c r="A19" s="73"/>
      <c r="B19" s="8" t="s">
        <v>93</v>
      </c>
      <c r="C19" s="14" t="s">
        <v>127</v>
      </c>
      <c r="D19" s="11">
        <v>2840.4</v>
      </c>
      <c r="E19" s="30">
        <v>20</v>
      </c>
      <c r="F19" s="12" t="s">
        <v>47</v>
      </c>
      <c r="G19" s="13">
        <f t="shared" si="0"/>
        <v>56808</v>
      </c>
    </row>
    <row r="20" spans="1:7" ht="18.75" x14ac:dyDescent="0.25">
      <c r="A20" s="73"/>
      <c r="B20" s="8" t="s">
        <v>94</v>
      </c>
      <c r="C20" s="14" t="s">
        <v>44</v>
      </c>
      <c r="D20" s="11">
        <v>560</v>
      </c>
      <c r="E20" s="30">
        <v>5</v>
      </c>
      <c r="F20" s="12" t="s">
        <v>47</v>
      </c>
      <c r="G20" s="13">
        <f t="shared" si="0"/>
        <v>2800</v>
      </c>
    </row>
    <row r="21" spans="1:7" ht="37.5" x14ac:dyDescent="0.25">
      <c r="A21" s="73"/>
      <c r="B21" s="8" t="s">
        <v>95</v>
      </c>
      <c r="C21" s="9" t="s">
        <v>67</v>
      </c>
      <c r="D21" s="11">
        <v>183.52</v>
      </c>
      <c r="E21" s="34">
        <v>12</v>
      </c>
      <c r="F21" s="12" t="s">
        <v>47</v>
      </c>
      <c r="G21" s="13">
        <f t="shared" si="0"/>
        <v>2202.2400000000002</v>
      </c>
    </row>
    <row r="22" spans="1:7" ht="18.75" x14ac:dyDescent="0.25">
      <c r="A22" s="73"/>
      <c r="B22" s="8" t="s">
        <v>96</v>
      </c>
      <c r="C22" s="9" t="s">
        <v>69</v>
      </c>
      <c r="D22" s="11">
        <v>572.55999999999995</v>
      </c>
      <c r="E22" s="30">
        <v>10</v>
      </c>
      <c r="F22" s="12" t="s">
        <v>47</v>
      </c>
      <c r="G22" s="13">
        <f t="shared" si="0"/>
        <v>5725.5999999999995</v>
      </c>
    </row>
    <row r="23" spans="1:7" ht="18.75" x14ac:dyDescent="0.25">
      <c r="A23" s="73"/>
      <c r="B23" s="8" t="s">
        <v>97</v>
      </c>
      <c r="C23" s="9" t="s">
        <v>70</v>
      </c>
      <c r="D23" s="11">
        <v>209100</v>
      </c>
      <c r="E23" s="30">
        <v>1</v>
      </c>
      <c r="F23" s="12" t="s">
        <v>47</v>
      </c>
      <c r="G23" s="13">
        <f t="shared" si="0"/>
        <v>209100</v>
      </c>
    </row>
    <row r="24" spans="1:7" ht="18.75" x14ac:dyDescent="0.25">
      <c r="A24" s="73"/>
      <c r="B24" s="8" t="s">
        <v>98</v>
      </c>
      <c r="C24" s="9" t="s">
        <v>2</v>
      </c>
      <c r="D24" s="13">
        <v>16982.3</v>
      </c>
      <c r="E24" s="30">
        <v>6</v>
      </c>
      <c r="F24" s="12" t="s">
        <v>47</v>
      </c>
      <c r="G24" s="13">
        <f t="shared" si="0"/>
        <v>101893.79999999999</v>
      </c>
    </row>
    <row r="25" spans="1:7" ht="18.75" x14ac:dyDescent="0.25">
      <c r="A25" s="73"/>
      <c r="B25" s="8" t="s">
        <v>99</v>
      </c>
      <c r="C25" s="9" t="s">
        <v>1</v>
      </c>
      <c r="D25" s="11">
        <v>123984</v>
      </c>
      <c r="E25" s="30">
        <v>1</v>
      </c>
      <c r="F25" s="12" t="s">
        <v>47</v>
      </c>
      <c r="G25" s="13">
        <f t="shared" si="0"/>
        <v>123984</v>
      </c>
    </row>
    <row r="26" spans="1:7" ht="18.75" x14ac:dyDescent="0.25">
      <c r="A26" s="73"/>
      <c r="B26" s="8" t="s">
        <v>100</v>
      </c>
      <c r="C26" s="9" t="s">
        <v>64</v>
      </c>
      <c r="D26" s="11">
        <v>572.55999999999995</v>
      </c>
      <c r="E26" s="30">
        <v>15</v>
      </c>
      <c r="F26" s="12" t="s">
        <v>47</v>
      </c>
      <c r="G26" s="13">
        <f t="shared" si="0"/>
        <v>8588.4</v>
      </c>
    </row>
    <row r="27" spans="1:7" ht="37.5" x14ac:dyDescent="0.25">
      <c r="A27" s="73"/>
      <c r="B27" s="8" t="s">
        <v>101</v>
      </c>
      <c r="C27" s="9" t="s">
        <v>74</v>
      </c>
      <c r="D27" s="11">
        <v>183.52</v>
      </c>
      <c r="E27" s="30">
        <v>15</v>
      </c>
      <c r="F27" s="12" t="s">
        <v>47</v>
      </c>
      <c r="G27" s="13">
        <f t="shared" si="0"/>
        <v>2752.8</v>
      </c>
    </row>
    <row r="28" spans="1:7" ht="18.75" x14ac:dyDescent="0.25">
      <c r="A28" s="73"/>
      <c r="B28" s="8" t="s">
        <v>102</v>
      </c>
      <c r="C28" s="9" t="s">
        <v>85</v>
      </c>
      <c r="D28" s="11">
        <v>0</v>
      </c>
      <c r="E28" s="30">
        <v>4</v>
      </c>
      <c r="F28" s="12" t="s">
        <v>47</v>
      </c>
      <c r="G28" s="13">
        <f t="shared" si="0"/>
        <v>0</v>
      </c>
    </row>
    <row r="29" spans="1:7" ht="18.75" x14ac:dyDescent="0.25">
      <c r="A29" s="73"/>
      <c r="B29" s="8" t="s">
        <v>103</v>
      </c>
      <c r="C29" s="9" t="s">
        <v>86</v>
      </c>
      <c r="D29" s="11">
        <v>0</v>
      </c>
      <c r="E29" s="30">
        <v>1</v>
      </c>
      <c r="F29" s="12" t="s">
        <v>47</v>
      </c>
      <c r="G29" s="13">
        <f t="shared" si="0"/>
        <v>0</v>
      </c>
    </row>
    <row r="30" spans="1:7" ht="18.75" x14ac:dyDescent="0.25">
      <c r="A30" s="73"/>
      <c r="B30" s="8" t="s">
        <v>104</v>
      </c>
      <c r="C30" s="9" t="s">
        <v>87</v>
      </c>
      <c r="D30" s="11">
        <v>0</v>
      </c>
      <c r="E30" s="30">
        <v>1</v>
      </c>
      <c r="F30" s="12" t="s">
        <v>47</v>
      </c>
      <c r="G30" s="13">
        <f t="shared" si="0"/>
        <v>0</v>
      </c>
    </row>
    <row r="31" spans="1:7" ht="18.75" x14ac:dyDescent="0.25">
      <c r="A31" s="73"/>
      <c r="B31" s="8" t="s">
        <v>105</v>
      </c>
      <c r="C31" s="9" t="s">
        <v>89</v>
      </c>
      <c r="D31" s="11">
        <v>0</v>
      </c>
      <c r="E31" s="30">
        <v>2</v>
      </c>
      <c r="F31" s="12" t="s">
        <v>47</v>
      </c>
      <c r="G31" s="13">
        <f t="shared" si="0"/>
        <v>0</v>
      </c>
    </row>
    <row r="32" spans="1:7" ht="18.75" x14ac:dyDescent="0.25">
      <c r="A32" s="73"/>
      <c r="B32" s="8" t="s">
        <v>106</v>
      </c>
      <c r="C32" s="17" t="s">
        <v>90</v>
      </c>
      <c r="D32" s="16">
        <v>0</v>
      </c>
      <c r="E32" s="31">
        <v>2</v>
      </c>
      <c r="F32" s="12" t="s">
        <v>47</v>
      </c>
      <c r="G32" s="13">
        <f t="shared" si="0"/>
        <v>0</v>
      </c>
    </row>
    <row r="33" spans="1:15" ht="18.75" x14ac:dyDescent="0.25">
      <c r="B33" s="66" t="s">
        <v>33</v>
      </c>
      <c r="C33" s="67"/>
      <c r="D33" s="67"/>
      <c r="E33" s="67"/>
      <c r="F33" s="68"/>
      <c r="G33" s="18">
        <f>SUM(G8:G32)</f>
        <v>1414919.7399999998</v>
      </c>
    </row>
    <row r="34" spans="1:15" ht="18.75" x14ac:dyDescent="0.3">
      <c r="C34" s="2"/>
      <c r="D34" s="3"/>
      <c r="E34" s="29"/>
      <c r="F34" s="2"/>
      <c r="G34" s="2"/>
      <c r="H34" s="2"/>
    </row>
    <row r="35" spans="1:15" ht="18.75" x14ac:dyDescent="0.3">
      <c r="A35" s="62" t="s">
        <v>288</v>
      </c>
      <c r="B35" s="8" t="s">
        <v>107</v>
      </c>
      <c r="C35" s="9" t="s">
        <v>278</v>
      </c>
      <c r="D35" s="11">
        <v>200.88</v>
      </c>
      <c r="E35" s="30">
        <v>2</v>
      </c>
      <c r="F35" s="37" t="s">
        <v>182</v>
      </c>
      <c r="G35" s="13">
        <f>E35*D35</f>
        <v>401.76</v>
      </c>
      <c r="H35" s="2"/>
      <c r="O35" s="35"/>
    </row>
    <row r="36" spans="1:15" ht="18.75" x14ac:dyDescent="0.3">
      <c r="A36" s="62"/>
      <c r="B36" s="8" t="s">
        <v>108</v>
      </c>
      <c r="C36" s="9" t="s">
        <v>134</v>
      </c>
      <c r="D36" s="11">
        <v>1290</v>
      </c>
      <c r="E36" s="30">
        <v>2</v>
      </c>
      <c r="F36" s="12" t="s">
        <v>182</v>
      </c>
      <c r="G36" s="13">
        <f t="shared" ref="G36:G74" si="1">E36*D36</f>
        <v>2580</v>
      </c>
      <c r="H36" s="2"/>
      <c r="O36" s="35"/>
    </row>
    <row r="37" spans="1:15" ht="18.75" x14ac:dyDescent="0.3">
      <c r="A37" s="62"/>
      <c r="B37" s="8" t="s">
        <v>109</v>
      </c>
      <c r="C37" s="9" t="s">
        <v>245</v>
      </c>
      <c r="D37" s="11">
        <v>4077.54</v>
      </c>
      <c r="E37" s="30">
        <v>5</v>
      </c>
      <c r="F37" s="12" t="s">
        <v>182</v>
      </c>
      <c r="G37" s="13">
        <f t="shared" si="1"/>
        <v>20387.7</v>
      </c>
      <c r="H37" s="2"/>
      <c r="O37" s="35"/>
    </row>
    <row r="38" spans="1:15" ht="18.75" x14ac:dyDescent="0.3">
      <c r="A38" s="62"/>
      <c r="B38" s="8" t="s">
        <v>110</v>
      </c>
      <c r="C38" s="9" t="s">
        <v>138</v>
      </c>
      <c r="D38" s="11">
        <v>203.04</v>
      </c>
      <c r="E38" s="30">
        <v>5</v>
      </c>
      <c r="F38" s="12" t="s">
        <v>182</v>
      </c>
      <c r="G38" s="13">
        <f t="shared" si="1"/>
        <v>1015.1999999999999</v>
      </c>
      <c r="H38" s="2"/>
      <c r="O38" s="35"/>
    </row>
    <row r="39" spans="1:15" ht="18.75" x14ac:dyDescent="0.3">
      <c r="A39" s="62"/>
      <c r="B39" s="8" t="s">
        <v>111</v>
      </c>
      <c r="C39" s="9" t="s">
        <v>126</v>
      </c>
      <c r="D39" s="11">
        <v>635.04</v>
      </c>
      <c r="E39" s="30">
        <v>10</v>
      </c>
      <c r="F39" s="12" t="s">
        <v>182</v>
      </c>
      <c r="G39" s="13">
        <f t="shared" si="1"/>
        <v>6350.4</v>
      </c>
      <c r="H39" s="2"/>
      <c r="O39" s="35"/>
    </row>
    <row r="40" spans="1:15" ht="18.75" x14ac:dyDescent="0.3">
      <c r="A40" s="62"/>
      <c r="B40" s="8" t="s">
        <v>112</v>
      </c>
      <c r="C40" s="9" t="s">
        <v>139</v>
      </c>
      <c r="D40" s="11">
        <v>777.6</v>
      </c>
      <c r="E40" s="30">
        <v>5</v>
      </c>
      <c r="F40" s="12" t="s">
        <v>182</v>
      </c>
      <c r="G40" s="13">
        <f t="shared" si="1"/>
        <v>3888</v>
      </c>
      <c r="H40" s="2"/>
      <c r="O40" s="35"/>
    </row>
    <row r="41" spans="1:15" ht="18.75" x14ac:dyDescent="0.3">
      <c r="A41" s="62"/>
      <c r="B41" s="8" t="s">
        <v>113</v>
      </c>
      <c r="C41" s="9" t="s">
        <v>252</v>
      </c>
      <c r="D41" s="11">
        <v>30.75</v>
      </c>
      <c r="E41" s="30">
        <v>2</v>
      </c>
      <c r="F41" s="12" t="s">
        <v>182</v>
      </c>
      <c r="G41" s="13">
        <f t="shared" si="1"/>
        <v>61.5</v>
      </c>
      <c r="H41" s="2"/>
      <c r="O41" s="35"/>
    </row>
    <row r="42" spans="1:15" ht="18.75" x14ac:dyDescent="0.3">
      <c r="A42" s="62"/>
      <c r="B42" s="8" t="s">
        <v>114</v>
      </c>
      <c r="C42" s="9" t="s">
        <v>141</v>
      </c>
      <c r="D42" s="11">
        <v>621.03</v>
      </c>
      <c r="E42" s="30">
        <v>1</v>
      </c>
      <c r="F42" s="12" t="s">
        <v>182</v>
      </c>
      <c r="G42" s="13">
        <f t="shared" si="1"/>
        <v>621.03</v>
      </c>
      <c r="H42" s="2"/>
      <c r="O42" s="35"/>
    </row>
    <row r="43" spans="1:15" ht="18.75" x14ac:dyDescent="0.3">
      <c r="A43" s="62"/>
      <c r="B43" s="8" t="s">
        <v>115</v>
      </c>
      <c r="C43" s="9" t="s">
        <v>255</v>
      </c>
      <c r="D43" s="11">
        <v>184.5</v>
      </c>
      <c r="E43" s="30">
        <v>30</v>
      </c>
      <c r="F43" s="12" t="s">
        <v>182</v>
      </c>
      <c r="G43" s="13">
        <f t="shared" si="1"/>
        <v>5535</v>
      </c>
      <c r="H43" s="2"/>
      <c r="O43" s="35"/>
    </row>
    <row r="44" spans="1:15" ht="18.75" x14ac:dyDescent="0.3">
      <c r="A44" s="62"/>
      <c r="B44" s="8" t="s">
        <v>116</v>
      </c>
      <c r="C44" s="9" t="s">
        <v>142</v>
      </c>
      <c r="D44" s="11">
        <v>338.25</v>
      </c>
      <c r="E44" s="30">
        <v>10</v>
      </c>
      <c r="F44" s="12" t="s">
        <v>182</v>
      </c>
      <c r="G44" s="13">
        <f t="shared" si="1"/>
        <v>3382.5</v>
      </c>
      <c r="H44" s="2"/>
      <c r="O44" s="35"/>
    </row>
    <row r="45" spans="1:15" ht="18.75" x14ac:dyDescent="0.3">
      <c r="A45" s="62"/>
      <c r="B45" s="8" t="s">
        <v>117</v>
      </c>
      <c r="C45" s="9" t="s">
        <v>143</v>
      </c>
      <c r="D45" s="11">
        <v>184.5</v>
      </c>
      <c r="E45" s="30">
        <v>15</v>
      </c>
      <c r="F45" s="12" t="s">
        <v>182</v>
      </c>
      <c r="G45" s="13">
        <f t="shared" si="1"/>
        <v>2767.5</v>
      </c>
      <c r="H45" s="2"/>
      <c r="O45" s="35"/>
    </row>
    <row r="46" spans="1:15" ht="18.75" x14ac:dyDescent="0.3">
      <c r="A46" s="62"/>
      <c r="B46" s="8" t="s">
        <v>119</v>
      </c>
      <c r="C46" s="9" t="s">
        <v>164</v>
      </c>
      <c r="D46" s="11">
        <v>184.5</v>
      </c>
      <c r="E46" s="30">
        <v>1</v>
      </c>
      <c r="F46" s="12" t="s">
        <v>182</v>
      </c>
      <c r="G46" s="13">
        <f t="shared" si="1"/>
        <v>184.5</v>
      </c>
      <c r="H46" s="2"/>
      <c r="O46" s="35"/>
    </row>
    <row r="47" spans="1:15" ht="18.75" x14ac:dyDescent="0.3">
      <c r="A47" s="62"/>
      <c r="B47" s="8" t="s">
        <v>185</v>
      </c>
      <c r="C47" s="9" t="s">
        <v>146</v>
      </c>
      <c r="D47" s="11">
        <v>103</v>
      </c>
      <c r="E47" s="30">
        <v>18</v>
      </c>
      <c r="F47" s="12" t="s">
        <v>182</v>
      </c>
      <c r="G47" s="13">
        <f t="shared" si="1"/>
        <v>1854</v>
      </c>
      <c r="H47" s="2"/>
      <c r="O47" s="35"/>
    </row>
    <row r="48" spans="1:15" ht="18.75" x14ac:dyDescent="0.3">
      <c r="A48" s="62"/>
      <c r="B48" s="8" t="s">
        <v>186</v>
      </c>
      <c r="C48" s="9" t="s">
        <v>279</v>
      </c>
      <c r="D48" s="11">
        <v>54.48</v>
      </c>
      <c r="E48" s="30">
        <v>8</v>
      </c>
      <c r="F48" s="12" t="s">
        <v>182</v>
      </c>
      <c r="G48" s="13">
        <f t="shared" si="1"/>
        <v>435.84</v>
      </c>
      <c r="H48" s="2"/>
      <c r="O48" s="35"/>
    </row>
    <row r="49" spans="1:15" ht="18.75" x14ac:dyDescent="0.3">
      <c r="A49" s="62"/>
      <c r="B49" s="8" t="s">
        <v>187</v>
      </c>
      <c r="C49" s="9" t="s">
        <v>148</v>
      </c>
      <c r="D49" s="11">
        <v>14.59</v>
      </c>
      <c r="E49" s="30">
        <v>3</v>
      </c>
      <c r="F49" s="12" t="s">
        <v>182</v>
      </c>
      <c r="G49" s="13">
        <f t="shared" si="1"/>
        <v>43.769999999999996</v>
      </c>
      <c r="H49" s="2"/>
      <c r="O49" s="35"/>
    </row>
    <row r="50" spans="1:15" ht="18.75" x14ac:dyDescent="0.3">
      <c r="A50" s="62"/>
      <c r="B50" s="8" t="s">
        <v>188</v>
      </c>
      <c r="C50" s="9" t="s">
        <v>280</v>
      </c>
      <c r="D50" s="11">
        <v>601.33000000000004</v>
      </c>
      <c r="E50" s="30">
        <v>30</v>
      </c>
      <c r="F50" s="12" t="s">
        <v>182</v>
      </c>
      <c r="G50" s="13">
        <f t="shared" si="1"/>
        <v>18039.900000000001</v>
      </c>
      <c r="H50" s="2"/>
      <c r="O50" s="35"/>
    </row>
    <row r="51" spans="1:15" ht="18.75" x14ac:dyDescent="0.3">
      <c r="A51" s="62"/>
      <c r="B51" s="8" t="s">
        <v>189</v>
      </c>
      <c r="C51" s="9" t="s">
        <v>155</v>
      </c>
      <c r="D51" s="11">
        <v>184.5</v>
      </c>
      <c r="E51" s="30">
        <v>8</v>
      </c>
      <c r="F51" s="12" t="s">
        <v>183</v>
      </c>
      <c r="G51" s="13">
        <f t="shared" si="1"/>
        <v>1476</v>
      </c>
      <c r="H51" s="2"/>
      <c r="O51" s="35"/>
    </row>
    <row r="52" spans="1:15" ht="18.75" x14ac:dyDescent="0.3">
      <c r="A52" s="62"/>
      <c r="B52" s="8" t="s">
        <v>190</v>
      </c>
      <c r="C52" s="9" t="s">
        <v>157</v>
      </c>
      <c r="D52" s="11">
        <v>1771.2</v>
      </c>
      <c r="E52" s="30">
        <v>5</v>
      </c>
      <c r="F52" s="12" t="s">
        <v>183</v>
      </c>
      <c r="G52" s="13">
        <f t="shared" si="1"/>
        <v>8856</v>
      </c>
      <c r="H52" s="2"/>
      <c r="O52" s="35"/>
    </row>
    <row r="53" spans="1:15" ht="18.75" x14ac:dyDescent="0.3">
      <c r="A53" s="62"/>
      <c r="B53" s="8" t="s">
        <v>191</v>
      </c>
      <c r="C53" s="9" t="s">
        <v>265</v>
      </c>
      <c r="D53" s="11">
        <v>13280</v>
      </c>
      <c r="E53" s="30">
        <v>3</v>
      </c>
      <c r="F53" s="12" t="s">
        <v>182</v>
      </c>
      <c r="G53" s="13">
        <f t="shared" si="1"/>
        <v>39840</v>
      </c>
      <c r="H53" s="2"/>
      <c r="O53" s="35"/>
    </row>
    <row r="54" spans="1:15" ht="18.75" x14ac:dyDescent="0.3">
      <c r="A54" s="62"/>
      <c r="B54" s="8" t="s">
        <v>192</v>
      </c>
      <c r="C54" s="9" t="s">
        <v>281</v>
      </c>
      <c r="D54" s="11">
        <v>230</v>
      </c>
      <c r="E54" s="30">
        <v>21</v>
      </c>
      <c r="F54" s="12" t="s">
        <v>182</v>
      </c>
      <c r="G54" s="13">
        <f t="shared" si="1"/>
        <v>4830</v>
      </c>
      <c r="H54" s="2"/>
      <c r="O54" s="35"/>
    </row>
    <row r="55" spans="1:15" ht="18.75" x14ac:dyDescent="0.3">
      <c r="A55" s="62"/>
      <c r="B55" s="8" t="s">
        <v>193</v>
      </c>
      <c r="C55" s="9" t="s">
        <v>282</v>
      </c>
      <c r="D55" s="11">
        <v>95</v>
      </c>
      <c r="E55" s="30">
        <v>18</v>
      </c>
      <c r="F55" s="12" t="s">
        <v>182</v>
      </c>
      <c r="G55" s="13">
        <f t="shared" si="1"/>
        <v>1710</v>
      </c>
      <c r="H55" s="2"/>
      <c r="O55" s="35"/>
    </row>
    <row r="56" spans="1:15" ht="18.75" x14ac:dyDescent="0.3">
      <c r="A56" s="62"/>
      <c r="B56" s="8" t="s">
        <v>194</v>
      </c>
      <c r="C56" s="9" t="s">
        <v>283</v>
      </c>
      <c r="D56" s="11">
        <v>85</v>
      </c>
      <c r="E56" s="30">
        <v>3</v>
      </c>
      <c r="F56" s="12" t="s">
        <v>182</v>
      </c>
      <c r="G56" s="13">
        <f t="shared" si="1"/>
        <v>255</v>
      </c>
      <c r="H56" s="2"/>
      <c r="O56" s="35"/>
    </row>
    <row r="57" spans="1:15" ht="18.75" x14ac:dyDescent="0.3">
      <c r="A57" s="62"/>
      <c r="B57" s="8" t="s">
        <v>195</v>
      </c>
      <c r="C57" s="9" t="s">
        <v>284</v>
      </c>
      <c r="D57" s="11">
        <v>48.6</v>
      </c>
      <c r="E57" s="30">
        <v>2</v>
      </c>
      <c r="F57" s="12" t="s">
        <v>182</v>
      </c>
      <c r="G57" s="13">
        <f t="shared" si="1"/>
        <v>97.2</v>
      </c>
      <c r="H57" s="2"/>
      <c r="O57" s="35"/>
    </row>
    <row r="58" spans="1:15" ht="18.75" x14ac:dyDescent="0.3">
      <c r="A58" s="62"/>
      <c r="B58" s="8" t="s">
        <v>196</v>
      </c>
      <c r="C58" s="9" t="s">
        <v>285</v>
      </c>
      <c r="D58" s="11">
        <v>9720</v>
      </c>
      <c r="E58" s="30">
        <v>1</v>
      </c>
      <c r="F58" s="12" t="s">
        <v>182</v>
      </c>
      <c r="G58" s="13">
        <f t="shared" si="1"/>
        <v>9720</v>
      </c>
      <c r="H58" s="2"/>
      <c r="O58" s="35"/>
    </row>
    <row r="59" spans="1:15" ht="18.75" x14ac:dyDescent="0.3">
      <c r="A59" s="62"/>
      <c r="B59" s="8" t="s">
        <v>197</v>
      </c>
      <c r="C59" s="9" t="s">
        <v>286</v>
      </c>
      <c r="D59" s="11">
        <v>60.48</v>
      </c>
      <c r="E59" s="30">
        <v>10</v>
      </c>
      <c r="F59" s="12" t="s">
        <v>182</v>
      </c>
      <c r="G59" s="13">
        <f t="shared" si="1"/>
        <v>604.79999999999995</v>
      </c>
      <c r="H59" s="2"/>
      <c r="O59" s="35"/>
    </row>
    <row r="60" spans="1:15" ht="18.75" x14ac:dyDescent="0.3">
      <c r="A60" s="62"/>
      <c r="B60" s="8" t="s">
        <v>198</v>
      </c>
      <c r="C60" s="9" t="s">
        <v>266</v>
      </c>
      <c r="D60" s="11">
        <v>11340</v>
      </c>
      <c r="E60" s="30">
        <v>2</v>
      </c>
      <c r="F60" s="12" t="s">
        <v>182</v>
      </c>
      <c r="G60" s="13">
        <f t="shared" si="1"/>
        <v>22680</v>
      </c>
      <c r="H60" s="2"/>
      <c r="O60" s="35"/>
    </row>
    <row r="61" spans="1:15" ht="18.75" x14ac:dyDescent="0.3">
      <c r="A61" s="62"/>
      <c r="B61" s="8" t="s">
        <v>199</v>
      </c>
      <c r="C61" s="9" t="s">
        <v>46</v>
      </c>
      <c r="D61" s="11">
        <v>22210</v>
      </c>
      <c r="E61" s="30">
        <v>3</v>
      </c>
      <c r="F61" s="12" t="s">
        <v>182</v>
      </c>
      <c r="G61" s="13">
        <f t="shared" si="1"/>
        <v>66630</v>
      </c>
      <c r="H61" s="2"/>
      <c r="O61" s="35"/>
    </row>
    <row r="62" spans="1:15" ht="18.75" x14ac:dyDescent="0.3">
      <c r="A62" s="62"/>
      <c r="B62" s="8" t="s">
        <v>200</v>
      </c>
      <c r="C62" s="9" t="s">
        <v>171</v>
      </c>
      <c r="D62" s="11">
        <v>0.16</v>
      </c>
      <c r="E62" s="30">
        <v>1</v>
      </c>
      <c r="F62" s="12" t="s">
        <v>182</v>
      </c>
      <c r="G62" s="13">
        <f t="shared" si="1"/>
        <v>0.16</v>
      </c>
      <c r="H62" s="2"/>
      <c r="O62" s="35"/>
    </row>
    <row r="63" spans="1:15" ht="18.75" x14ac:dyDescent="0.3">
      <c r="A63" s="62"/>
      <c r="B63" s="8" t="s">
        <v>201</v>
      </c>
      <c r="C63" s="9" t="s">
        <v>172</v>
      </c>
      <c r="D63" s="11">
        <v>0.13</v>
      </c>
      <c r="E63" s="30">
        <v>2</v>
      </c>
      <c r="F63" s="12" t="s">
        <v>182</v>
      </c>
      <c r="G63" s="13">
        <f t="shared" si="1"/>
        <v>0.26</v>
      </c>
      <c r="H63" s="2"/>
      <c r="O63" s="35"/>
    </row>
    <row r="64" spans="1:15" ht="18.75" x14ac:dyDescent="0.3">
      <c r="A64" s="62"/>
      <c r="B64" s="8" t="s">
        <v>202</v>
      </c>
      <c r="C64" s="9" t="s">
        <v>173</v>
      </c>
      <c r="D64" s="11">
        <v>380</v>
      </c>
      <c r="E64" s="30">
        <v>4</v>
      </c>
      <c r="F64" s="12" t="s">
        <v>182</v>
      </c>
      <c r="G64" s="13">
        <f t="shared" si="1"/>
        <v>1520</v>
      </c>
      <c r="H64" s="2"/>
      <c r="O64" s="35"/>
    </row>
    <row r="65" spans="1:15" ht="18.75" x14ac:dyDescent="0.3">
      <c r="A65" s="62"/>
      <c r="B65" s="8" t="s">
        <v>203</v>
      </c>
      <c r="C65" s="9" t="s">
        <v>174</v>
      </c>
      <c r="D65" s="11">
        <v>3910.54</v>
      </c>
      <c r="E65" s="30">
        <v>5</v>
      </c>
      <c r="F65" s="12" t="s">
        <v>182</v>
      </c>
      <c r="G65" s="13">
        <f t="shared" si="1"/>
        <v>19552.7</v>
      </c>
      <c r="H65" s="2"/>
      <c r="O65" s="35"/>
    </row>
    <row r="66" spans="1:15" ht="18.75" x14ac:dyDescent="0.3">
      <c r="A66" s="62"/>
      <c r="B66" s="8" t="s">
        <v>204</v>
      </c>
      <c r="C66" s="9" t="s">
        <v>175</v>
      </c>
      <c r="D66" s="11">
        <v>495.58</v>
      </c>
      <c r="E66" s="30">
        <v>10</v>
      </c>
      <c r="F66" s="12" t="s">
        <v>182</v>
      </c>
      <c r="G66" s="13">
        <f t="shared" si="1"/>
        <v>4955.8</v>
      </c>
      <c r="H66" s="2"/>
      <c r="O66" s="35"/>
    </row>
    <row r="67" spans="1:15" ht="18.75" x14ac:dyDescent="0.3">
      <c r="A67" s="62"/>
      <c r="B67" s="8" t="s">
        <v>205</v>
      </c>
      <c r="C67" s="9" t="s">
        <v>68</v>
      </c>
      <c r="D67" s="11">
        <v>79.92</v>
      </c>
      <c r="E67" s="30">
        <v>5</v>
      </c>
      <c r="F67" s="12" t="s">
        <v>182</v>
      </c>
      <c r="G67" s="13">
        <f t="shared" si="1"/>
        <v>399.6</v>
      </c>
      <c r="H67" s="2"/>
      <c r="O67" s="35"/>
    </row>
    <row r="68" spans="1:15" ht="18.75" x14ac:dyDescent="0.3">
      <c r="A68" s="62"/>
      <c r="B68" s="8" t="s">
        <v>206</v>
      </c>
      <c r="C68" s="9" t="s">
        <v>270</v>
      </c>
      <c r="D68" s="11">
        <v>100000</v>
      </c>
      <c r="E68" s="30">
        <v>1</v>
      </c>
      <c r="F68" s="12" t="s">
        <v>182</v>
      </c>
      <c r="G68" s="13">
        <f t="shared" si="1"/>
        <v>100000</v>
      </c>
      <c r="H68" s="2"/>
      <c r="O68" s="35"/>
    </row>
    <row r="69" spans="1:15" ht="18.75" x14ac:dyDescent="0.3">
      <c r="A69" s="62"/>
      <c r="B69" s="8" t="s">
        <v>207</v>
      </c>
      <c r="C69" s="9" t="s">
        <v>176</v>
      </c>
      <c r="D69" s="11">
        <v>41700</v>
      </c>
      <c r="E69" s="30">
        <v>1</v>
      </c>
      <c r="F69" s="12" t="s">
        <v>182</v>
      </c>
      <c r="G69" s="13">
        <f t="shared" si="1"/>
        <v>41700</v>
      </c>
      <c r="H69" s="2"/>
      <c r="O69" s="35"/>
    </row>
    <row r="70" spans="1:15" ht="18.75" x14ac:dyDescent="0.3">
      <c r="A70" s="62"/>
      <c r="B70" s="8" t="s">
        <v>208</v>
      </c>
      <c r="C70" s="9" t="s">
        <v>39</v>
      </c>
      <c r="D70" s="11">
        <v>8348.4</v>
      </c>
      <c r="E70" s="30">
        <v>5</v>
      </c>
      <c r="F70" s="12" t="s">
        <v>182</v>
      </c>
      <c r="G70" s="13">
        <f t="shared" si="1"/>
        <v>41742</v>
      </c>
      <c r="H70" s="2"/>
      <c r="O70" s="35"/>
    </row>
    <row r="71" spans="1:15" ht="18.75" x14ac:dyDescent="0.3">
      <c r="A71" s="62"/>
      <c r="B71" s="8" t="s">
        <v>209</v>
      </c>
      <c r="C71" s="9" t="s">
        <v>287</v>
      </c>
      <c r="D71" s="11">
        <v>145.80000000000001</v>
      </c>
      <c r="E71" s="30">
        <v>2</v>
      </c>
      <c r="F71" s="12" t="s">
        <v>182</v>
      </c>
      <c r="G71" s="13">
        <f t="shared" si="1"/>
        <v>291.60000000000002</v>
      </c>
      <c r="H71" s="2"/>
      <c r="O71" s="35"/>
    </row>
    <row r="72" spans="1:15" ht="18.75" x14ac:dyDescent="0.3">
      <c r="A72" s="62"/>
      <c r="B72" s="8" t="s">
        <v>210</v>
      </c>
      <c r="C72" s="9" t="s">
        <v>180</v>
      </c>
      <c r="D72" s="11">
        <v>900</v>
      </c>
      <c r="E72" s="30">
        <v>1</v>
      </c>
      <c r="F72" s="12" t="s">
        <v>182</v>
      </c>
      <c r="G72" s="13">
        <f t="shared" si="1"/>
        <v>900</v>
      </c>
      <c r="H72" s="2"/>
      <c r="O72" s="35"/>
    </row>
    <row r="73" spans="1:15" ht="18.75" x14ac:dyDescent="0.3">
      <c r="A73" s="62"/>
      <c r="B73" s="8" t="s">
        <v>211</v>
      </c>
      <c r="C73" s="9" t="s">
        <v>247</v>
      </c>
      <c r="D73" s="11">
        <v>23652</v>
      </c>
      <c r="E73" s="30">
        <v>1</v>
      </c>
      <c r="F73" s="12" t="s">
        <v>182</v>
      </c>
      <c r="G73" s="13">
        <f t="shared" si="1"/>
        <v>23652</v>
      </c>
      <c r="H73" s="2"/>
      <c r="O73" s="35"/>
    </row>
    <row r="74" spans="1:15" ht="18.75" x14ac:dyDescent="0.3">
      <c r="A74" s="62"/>
      <c r="B74" s="8" t="s">
        <v>212</v>
      </c>
      <c r="C74" s="9" t="s">
        <v>181</v>
      </c>
      <c r="D74" s="11">
        <v>945</v>
      </c>
      <c r="E74" s="30">
        <v>1</v>
      </c>
      <c r="F74" s="12" t="s">
        <v>182</v>
      </c>
      <c r="G74" s="13">
        <f t="shared" si="1"/>
        <v>945</v>
      </c>
      <c r="H74" s="2"/>
      <c r="O74" s="35"/>
    </row>
    <row r="75" spans="1:15" ht="18.75" x14ac:dyDescent="0.25">
      <c r="B75" s="66" t="s">
        <v>33</v>
      </c>
      <c r="C75" s="67"/>
      <c r="D75" s="67"/>
      <c r="E75" s="67"/>
      <c r="F75" s="68"/>
      <c r="G75" s="18">
        <f>SUM(G35:G74)</f>
        <v>459906.72</v>
      </c>
    </row>
    <row r="76" spans="1:15" ht="15.75" thickBot="1" x14ac:dyDescent="0.3"/>
    <row r="77" spans="1:15" ht="24" thickBot="1" x14ac:dyDescent="0.4">
      <c r="B77" s="64" t="s">
        <v>241</v>
      </c>
      <c r="C77" s="65"/>
      <c r="D77" s="65"/>
      <c r="E77" s="65"/>
      <c r="F77" s="65"/>
      <c r="G77" s="39">
        <f>G75+G33</f>
        <v>1874826.4599999997</v>
      </c>
    </row>
  </sheetData>
  <sheetProtection algorithmName="SHA-512" hashValue="UCz3BJj+qeM8HPFQqq65QQEMZmT0IJhmPAoa5rJBtr8HNqCLtrpqnVBY7eDElf93TYoVrqV9lOh/Gkl7jBOIhg==" saltValue="LRcw4rdVNA/UPEq/vmRbRg==" spinCount="100000" sheet="1" objects="1" scenarios="1" selectLockedCells="1" selectUnlockedCells="1"/>
  <mergeCells count="8">
    <mergeCell ref="A8:A32"/>
    <mergeCell ref="A35:A74"/>
    <mergeCell ref="B77:F77"/>
    <mergeCell ref="B5:G5"/>
    <mergeCell ref="B2:G2"/>
    <mergeCell ref="B3:G3"/>
    <mergeCell ref="B33:F33"/>
    <mergeCell ref="B75:F75"/>
  </mergeCells>
  <pageMargins left="0.7" right="0.7" top="0.75" bottom="0.75" header="0.3" footer="0.3"/>
  <pageSetup paperSize="8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7"/>
  <sheetViews>
    <sheetView workbookViewId="0">
      <selection activeCell="D8" sqref="D8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427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x14ac:dyDescent="0.25">
      <c r="A8" s="74" t="s">
        <v>298</v>
      </c>
      <c r="B8" s="8" t="s">
        <v>48</v>
      </c>
      <c r="C8" s="14" t="s">
        <v>13</v>
      </c>
      <c r="D8" s="15">
        <v>18390.240000000002</v>
      </c>
      <c r="E8" s="30">
        <v>1</v>
      </c>
      <c r="F8" s="12" t="s">
        <v>47</v>
      </c>
      <c r="G8" s="13">
        <f t="shared" ref="G8:G17" si="0">E8*D8</f>
        <v>18390.240000000002</v>
      </c>
    </row>
    <row r="9" spans="1:8" ht="18.75" x14ac:dyDescent="0.25">
      <c r="A9" s="74"/>
      <c r="B9" s="8" t="s">
        <v>49</v>
      </c>
      <c r="C9" s="9" t="s">
        <v>5</v>
      </c>
      <c r="D9" s="11">
        <v>80811</v>
      </c>
      <c r="E9" s="30">
        <v>1</v>
      </c>
      <c r="F9" s="12" t="s">
        <v>47</v>
      </c>
      <c r="G9" s="13">
        <f t="shared" si="0"/>
        <v>80811</v>
      </c>
    </row>
    <row r="10" spans="1:8" ht="18.75" x14ac:dyDescent="0.25">
      <c r="A10" s="74"/>
      <c r="B10" s="8" t="s">
        <v>50</v>
      </c>
      <c r="C10" s="9" t="s">
        <v>126</v>
      </c>
      <c r="D10" s="11">
        <v>84.94</v>
      </c>
      <c r="E10" s="30">
        <v>48</v>
      </c>
      <c r="F10" s="12" t="s">
        <v>47</v>
      </c>
      <c r="G10" s="13">
        <f t="shared" si="0"/>
        <v>4077.12</v>
      </c>
    </row>
    <row r="11" spans="1:8" ht="37.5" x14ac:dyDescent="0.25">
      <c r="A11" s="74"/>
      <c r="B11" s="8" t="s">
        <v>51</v>
      </c>
      <c r="C11" s="14" t="s">
        <v>42</v>
      </c>
      <c r="D11" s="11">
        <v>45.36</v>
      </c>
      <c r="E11" s="30">
        <v>20</v>
      </c>
      <c r="F11" s="12" t="s">
        <v>47</v>
      </c>
      <c r="G11" s="13">
        <f t="shared" si="0"/>
        <v>907.2</v>
      </c>
    </row>
    <row r="12" spans="1:8" ht="18.75" x14ac:dyDescent="0.25">
      <c r="A12" s="74"/>
      <c r="B12" s="8" t="s">
        <v>52</v>
      </c>
      <c r="C12" s="14" t="s">
        <v>43</v>
      </c>
      <c r="D12" s="11">
        <v>2840.4</v>
      </c>
      <c r="E12" s="30">
        <v>20</v>
      </c>
      <c r="F12" s="12" t="s">
        <v>47</v>
      </c>
      <c r="G12" s="13">
        <f t="shared" si="0"/>
        <v>56808</v>
      </c>
    </row>
    <row r="13" spans="1:8" ht="18.75" x14ac:dyDescent="0.25">
      <c r="A13" s="74"/>
      <c r="B13" s="8" t="s">
        <v>53</v>
      </c>
      <c r="C13" s="14" t="s">
        <v>44</v>
      </c>
      <c r="D13" s="11">
        <v>560</v>
      </c>
      <c r="E13" s="30">
        <v>3</v>
      </c>
      <c r="F13" s="12" t="s">
        <v>47</v>
      </c>
      <c r="G13" s="13">
        <f t="shared" si="0"/>
        <v>1680</v>
      </c>
    </row>
    <row r="14" spans="1:8" ht="18.75" x14ac:dyDescent="0.25">
      <c r="A14" s="74"/>
      <c r="B14" s="8" t="s">
        <v>54</v>
      </c>
      <c r="C14" s="9" t="s">
        <v>85</v>
      </c>
      <c r="D14" s="11">
        <v>0</v>
      </c>
      <c r="E14" s="30">
        <v>4</v>
      </c>
      <c r="F14" s="12" t="s">
        <v>47</v>
      </c>
      <c r="G14" s="13">
        <f t="shared" si="0"/>
        <v>0</v>
      </c>
    </row>
    <row r="15" spans="1:8" ht="18.75" x14ac:dyDescent="0.25">
      <c r="A15" s="74"/>
      <c r="B15" s="8" t="s">
        <v>55</v>
      </c>
      <c r="C15" s="9" t="s">
        <v>89</v>
      </c>
      <c r="D15" s="11">
        <v>0</v>
      </c>
      <c r="E15" s="30">
        <v>2</v>
      </c>
      <c r="F15" s="12" t="s">
        <v>47</v>
      </c>
      <c r="G15" s="13">
        <f t="shared" si="0"/>
        <v>0</v>
      </c>
    </row>
    <row r="16" spans="1:8" ht="18.75" x14ac:dyDescent="0.25">
      <c r="A16" s="74"/>
      <c r="B16" s="8" t="s">
        <v>56</v>
      </c>
      <c r="C16" s="17" t="s">
        <v>90</v>
      </c>
      <c r="D16" s="16">
        <v>0</v>
      </c>
      <c r="E16" s="31">
        <v>2</v>
      </c>
      <c r="F16" s="12" t="s">
        <v>47</v>
      </c>
      <c r="G16" s="13">
        <f t="shared" si="0"/>
        <v>0</v>
      </c>
    </row>
    <row r="17" spans="1:14" ht="24.75" customHeight="1" x14ac:dyDescent="0.25">
      <c r="A17" s="74"/>
      <c r="B17" s="8" t="s">
        <v>57</v>
      </c>
      <c r="C17" s="17" t="s">
        <v>128</v>
      </c>
      <c r="D17" s="16">
        <v>3381644.05</v>
      </c>
      <c r="E17" s="31">
        <v>1</v>
      </c>
      <c r="F17" s="12" t="s">
        <v>47</v>
      </c>
      <c r="G17" s="13">
        <f t="shared" si="0"/>
        <v>3381644.05</v>
      </c>
    </row>
    <row r="18" spans="1:14" ht="18.75" x14ac:dyDescent="0.25">
      <c r="B18" s="66" t="s">
        <v>33</v>
      </c>
      <c r="C18" s="67"/>
      <c r="D18" s="67"/>
      <c r="E18" s="67"/>
      <c r="F18" s="68"/>
      <c r="G18" s="18">
        <f>SUM(G8:G17)</f>
        <v>3544317.61</v>
      </c>
    </row>
    <row r="19" spans="1:14" ht="18.75" x14ac:dyDescent="0.3">
      <c r="C19" s="2"/>
      <c r="D19" s="3"/>
      <c r="E19" s="29"/>
      <c r="F19" s="2"/>
      <c r="G19" s="2"/>
      <c r="H19" s="2"/>
    </row>
    <row r="20" spans="1:14" ht="18.75" x14ac:dyDescent="0.3">
      <c r="A20" s="62" t="s">
        <v>288</v>
      </c>
      <c r="B20" s="8" t="s">
        <v>58</v>
      </c>
      <c r="C20" s="17" t="s">
        <v>290</v>
      </c>
      <c r="D20" s="16">
        <v>3013.5</v>
      </c>
      <c r="E20" s="31">
        <v>1</v>
      </c>
      <c r="F20" s="37" t="s">
        <v>182</v>
      </c>
      <c r="G20" s="13">
        <f>E20*D20</f>
        <v>3013.5</v>
      </c>
      <c r="H20" s="2"/>
      <c r="N20" s="35"/>
    </row>
    <row r="21" spans="1:14" ht="18.75" x14ac:dyDescent="0.25">
      <c r="A21" s="63"/>
      <c r="B21" s="8" t="s">
        <v>93</v>
      </c>
      <c r="C21" s="17" t="s">
        <v>167</v>
      </c>
      <c r="D21" s="16">
        <v>6.48</v>
      </c>
      <c r="E21" s="31">
        <v>1</v>
      </c>
      <c r="F21" s="12" t="s">
        <v>182</v>
      </c>
      <c r="G21" s="13">
        <f t="shared" ref="G21:G54" si="1">E21*D21</f>
        <v>6.48</v>
      </c>
    </row>
    <row r="22" spans="1:14" ht="18.75" x14ac:dyDescent="0.25">
      <c r="A22" s="63"/>
      <c r="B22" s="8" t="s">
        <v>94</v>
      </c>
      <c r="C22" s="17" t="s">
        <v>168</v>
      </c>
      <c r="D22" s="16">
        <v>4.21</v>
      </c>
      <c r="E22" s="31">
        <v>2</v>
      </c>
      <c r="F22" s="12" t="s">
        <v>182</v>
      </c>
      <c r="G22" s="13">
        <f t="shared" si="1"/>
        <v>8.42</v>
      </c>
    </row>
    <row r="23" spans="1:14" ht="18.75" x14ac:dyDescent="0.25">
      <c r="A23" s="63"/>
      <c r="B23" s="8" t="s">
        <v>95</v>
      </c>
      <c r="C23" s="17" t="s">
        <v>266</v>
      </c>
      <c r="D23" s="16">
        <v>11340</v>
      </c>
      <c r="E23" s="31">
        <v>3</v>
      </c>
      <c r="F23" s="12" t="s">
        <v>182</v>
      </c>
      <c r="G23" s="13">
        <f t="shared" si="1"/>
        <v>34020</v>
      </c>
      <c r="N23" s="35"/>
    </row>
    <row r="24" spans="1:14" ht="18.75" x14ac:dyDescent="0.25">
      <c r="A24" s="63"/>
      <c r="B24" s="8" t="s">
        <v>96</v>
      </c>
      <c r="C24" s="17" t="s">
        <v>46</v>
      </c>
      <c r="D24" s="16">
        <v>22210</v>
      </c>
      <c r="E24" s="31">
        <v>2</v>
      </c>
      <c r="F24" s="12" t="s">
        <v>182</v>
      </c>
      <c r="G24" s="13">
        <f t="shared" si="1"/>
        <v>44420</v>
      </c>
      <c r="N24" s="35"/>
    </row>
    <row r="25" spans="1:14" ht="18.75" x14ac:dyDescent="0.25">
      <c r="A25" s="63"/>
      <c r="B25" s="8" t="s">
        <v>97</v>
      </c>
      <c r="C25" s="17" t="s">
        <v>171</v>
      </c>
      <c r="D25" s="16">
        <v>0.16</v>
      </c>
      <c r="E25" s="31">
        <v>1</v>
      </c>
      <c r="F25" s="12" t="s">
        <v>182</v>
      </c>
      <c r="G25" s="13">
        <f t="shared" si="1"/>
        <v>0.16</v>
      </c>
    </row>
    <row r="26" spans="1:14" ht="18.75" x14ac:dyDescent="0.25">
      <c r="A26" s="63"/>
      <c r="B26" s="8" t="s">
        <v>98</v>
      </c>
      <c r="C26" s="17" t="s">
        <v>172</v>
      </c>
      <c r="D26" s="16">
        <v>0.13</v>
      </c>
      <c r="E26" s="31">
        <v>2</v>
      </c>
      <c r="F26" s="12" t="s">
        <v>182</v>
      </c>
      <c r="G26" s="13">
        <f t="shared" si="1"/>
        <v>0.26</v>
      </c>
    </row>
    <row r="27" spans="1:14" ht="18.75" x14ac:dyDescent="0.25">
      <c r="A27" s="63"/>
      <c r="B27" s="8" t="s">
        <v>99</v>
      </c>
      <c r="C27" s="17" t="s">
        <v>173</v>
      </c>
      <c r="D27" s="16">
        <v>380</v>
      </c>
      <c r="E27" s="31">
        <v>4</v>
      </c>
      <c r="F27" s="12" t="s">
        <v>182</v>
      </c>
      <c r="G27" s="13">
        <f t="shared" si="1"/>
        <v>1520</v>
      </c>
      <c r="N27" s="35"/>
    </row>
    <row r="28" spans="1:14" ht="18.75" x14ac:dyDescent="0.25">
      <c r="A28" s="63"/>
      <c r="B28" s="8" t="s">
        <v>100</v>
      </c>
      <c r="C28" s="17" t="s">
        <v>174</v>
      </c>
      <c r="D28" s="16">
        <v>3910.54</v>
      </c>
      <c r="E28" s="31">
        <v>20</v>
      </c>
      <c r="F28" s="12" t="s">
        <v>182</v>
      </c>
      <c r="G28" s="13">
        <f t="shared" si="1"/>
        <v>78210.8</v>
      </c>
      <c r="N28" s="35"/>
    </row>
    <row r="29" spans="1:14" ht="18.75" x14ac:dyDescent="0.25">
      <c r="A29" s="63"/>
      <c r="B29" s="8" t="s">
        <v>101</v>
      </c>
      <c r="C29" s="17" t="s">
        <v>138</v>
      </c>
      <c r="D29" s="16">
        <v>203.04</v>
      </c>
      <c r="E29" s="31">
        <v>5</v>
      </c>
      <c r="F29" s="12" t="s">
        <v>182</v>
      </c>
      <c r="G29" s="13">
        <f t="shared" si="1"/>
        <v>1015.1999999999999</v>
      </c>
      <c r="N29" s="35"/>
    </row>
    <row r="30" spans="1:14" ht="18.75" x14ac:dyDescent="0.25">
      <c r="A30" s="63"/>
      <c r="B30" s="8" t="s">
        <v>102</v>
      </c>
      <c r="C30" s="17" t="s">
        <v>68</v>
      </c>
      <c r="D30" s="16">
        <v>79.92</v>
      </c>
      <c r="E30" s="31">
        <v>10</v>
      </c>
      <c r="F30" s="12" t="s">
        <v>182</v>
      </c>
      <c r="G30" s="13">
        <f t="shared" si="1"/>
        <v>799.2</v>
      </c>
    </row>
    <row r="31" spans="1:14" ht="18.75" x14ac:dyDescent="0.25">
      <c r="A31" s="63"/>
      <c r="B31" s="8" t="s">
        <v>103</v>
      </c>
      <c r="C31" s="17" t="s">
        <v>126</v>
      </c>
      <c r="D31" s="16">
        <v>635.04</v>
      </c>
      <c r="E31" s="31">
        <v>25</v>
      </c>
      <c r="F31" s="12" t="s">
        <v>182</v>
      </c>
      <c r="G31" s="13">
        <f t="shared" si="1"/>
        <v>15876</v>
      </c>
      <c r="N31" s="35"/>
    </row>
    <row r="32" spans="1:14" ht="18.75" x14ac:dyDescent="0.25">
      <c r="A32" s="63"/>
      <c r="B32" s="8" t="s">
        <v>104</v>
      </c>
      <c r="C32" s="17" t="s">
        <v>126</v>
      </c>
      <c r="D32" s="16">
        <v>168</v>
      </c>
      <c r="E32" s="31">
        <v>45</v>
      </c>
      <c r="F32" s="12" t="s">
        <v>182</v>
      </c>
      <c r="G32" s="13">
        <f t="shared" si="1"/>
        <v>7560</v>
      </c>
      <c r="N32" s="35"/>
    </row>
    <row r="33" spans="1:14" ht="18.75" x14ac:dyDescent="0.25">
      <c r="A33" s="63"/>
      <c r="B33" s="8" t="s">
        <v>105</v>
      </c>
      <c r="C33" s="17" t="s">
        <v>287</v>
      </c>
      <c r="D33" s="16">
        <v>145.80000000000001</v>
      </c>
      <c r="E33" s="31">
        <v>3</v>
      </c>
      <c r="F33" s="12" t="s">
        <v>182</v>
      </c>
      <c r="G33" s="13">
        <f t="shared" si="1"/>
        <v>437.40000000000003</v>
      </c>
    </row>
    <row r="34" spans="1:14" ht="18.75" x14ac:dyDescent="0.25">
      <c r="A34" s="63"/>
      <c r="B34" s="8" t="s">
        <v>106</v>
      </c>
      <c r="C34" s="17" t="s">
        <v>252</v>
      </c>
      <c r="D34" s="16">
        <v>30.75</v>
      </c>
      <c r="E34" s="31">
        <v>2</v>
      </c>
      <c r="F34" s="12" t="s">
        <v>182</v>
      </c>
      <c r="G34" s="13">
        <f t="shared" si="1"/>
        <v>61.5</v>
      </c>
    </row>
    <row r="35" spans="1:14" ht="18.75" x14ac:dyDescent="0.25">
      <c r="A35" s="63"/>
      <c r="B35" s="8" t="s">
        <v>107</v>
      </c>
      <c r="C35" s="17" t="s">
        <v>273</v>
      </c>
      <c r="D35" s="16">
        <v>2389</v>
      </c>
      <c r="E35" s="31">
        <v>4</v>
      </c>
      <c r="F35" s="12" t="s">
        <v>182</v>
      </c>
      <c r="G35" s="13">
        <f t="shared" si="1"/>
        <v>9556</v>
      </c>
      <c r="N35" s="35"/>
    </row>
    <row r="36" spans="1:14" ht="18.75" x14ac:dyDescent="0.25">
      <c r="A36" s="63"/>
      <c r="B36" s="8" t="s">
        <v>108</v>
      </c>
      <c r="C36" s="17" t="s">
        <v>255</v>
      </c>
      <c r="D36" s="16">
        <v>184.5</v>
      </c>
      <c r="E36" s="31">
        <v>40</v>
      </c>
      <c r="F36" s="12" t="s">
        <v>182</v>
      </c>
      <c r="G36" s="13">
        <f t="shared" si="1"/>
        <v>7380</v>
      </c>
    </row>
    <row r="37" spans="1:14" ht="18.75" x14ac:dyDescent="0.25">
      <c r="A37" s="63"/>
      <c r="B37" s="8" t="s">
        <v>109</v>
      </c>
      <c r="C37" s="17" t="s">
        <v>142</v>
      </c>
      <c r="D37" s="16">
        <v>338.25</v>
      </c>
      <c r="E37" s="31">
        <v>5</v>
      </c>
      <c r="F37" s="12" t="s">
        <v>182</v>
      </c>
      <c r="G37" s="13">
        <f t="shared" si="1"/>
        <v>1691.25</v>
      </c>
    </row>
    <row r="38" spans="1:14" ht="18.75" x14ac:dyDescent="0.25">
      <c r="A38" s="63"/>
      <c r="B38" s="8" t="s">
        <v>110</v>
      </c>
      <c r="C38" s="17" t="s">
        <v>143</v>
      </c>
      <c r="D38" s="16">
        <v>184.5</v>
      </c>
      <c r="E38" s="31">
        <v>15</v>
      </c>
      <c r="F38" s="12" t="s">
        <v>182</v>
      </c>
      <c r="G38" s="13">
        <f t="shared" si="1"/>
        <v>2767.5</v>
      </c>
    </row>
    <row r="39" spans="1:14" ht="18.75" x14ac:dyDescent="0.25">
      <c r="A39" s="63"/>
      <c r="B39" s="8" t="s">
        <v>111</v>
      </c>
      <c r="C39" s="17" t="s">
        <v>164</v>
      </c>
      <c r="D39" s="16">
        <v>184.5</v>
      </c>
      <c r="E39" s="31">
        <v>1</v>
      </c>
      <c r="F39" s="12" t="s">
        <v>182</v>
      </c>
      <c r="G39" s="13">
        <f t="shared" si="1"/>
        <v>184.5</v>
      </c>
    </row>
    <row r="40" spans="1:14" ht="18.75" x14ac:dyDescent="0.25">
      <c r="A40" s="63"/>
      <c r="B40" s="8" t="s">
        <v>112</v>
      </c>
      <c r="C40" s="17" t="s">
        <v>144</v>
      </c>
      <c r="D40" s="16">
        <v>118.08</v>
      </c>
      <c r="E40" s="31">
        <v>10</v>
      </c>
      <c r="F40" s="12" t="s">
        <v>182</v>
      </c>
      <c r="G40" s="13">
        <f t="shared" si="1"/>
        <v>1180.8</v>
      </c>
      <c r="N40" s="35"/>
    </row>
    <row r="41" spans="1:14" ht="18.75" x14ac:dyDescent="0.25">
      <c r="A41" s="63"/>
      <c r="B41" s="8" t="s">
        <v>113</v>
      </c>
      <c r="C41" s="17" t="s">
        <v>145</v>
      </c>
      <c r="D41" s="16">
        <v>369</v>
      </c>
      <c r="E41" s="31">
        <v>5</v>
      </c>
      <c r="F41" s="12" t="s">
        <v>182</v>
      </c>
      <c r="G41" s="13">
        <f t="shared" si="1"/>
        <v>1845</v>
      </c>
      <c r="N41" s="35"/>
    </row>
    <row r="42" spans="1:14" ht="18.75" x14ac:dyDescent="0.25">
      <c r="A42" s="63"/>
      <c r="B42" s="8" t="s">
        <v>114</v>
      </c>
      <c r="C42" s="17" t="s">
        <v>146</v>
      </c>
      <c r="D42" s="16">
        <v>103</v>
      </c>
      <c r="E42" s="31">
        <v>30</v>
      </c>
      <c r="F42" s="12" t="s">
        <v>182</v>
      </c>
      <c r="G42" s="13">
        <f t="shared" si="1"/>
        <v>3090</v>
      </c>
      <c r="N42" s="35"/>
    </row>
    <row r="43" spans="1:14" ht="18.75" x14ac:dyDescent="0.25">
      <c r="A43" s="63"/>
      <c r="B43" s="8" t="s">
        <v>115</v>
      </c>
      <c r="C43" s="17" t="s">
        <v>291</v>
      </c>
      <c r="D43" s="16">
        <v>133.19999999999999</v>
      </c>
      <c r="E43" s="31">
        <v>12</v>
      </c>
      <c r="F43" s="12" t="s">
        <v>182</v>
      </c>
      <c r="G43" s="13">
        <f t="shared" si="1"/>
        <v>1598.3999999999999</v>
      </c>
      <c r="N43" s="35"/>
    </row>
    <row r="44" spans="1:14" ht="18.75" x14ac:dyDescent="0.25">
      <c r="A44" s="63"/>
      <c r="B44" s="8" t="s">
        <v>116</v>
      </c>
      <c r="C44" s="17" t="s">
        <v>292</v>
      </c>
      <c r="D44" s="16">
        <v>39.97</v>
      </c>
      <c r="E44" s="31">
        <v>30</v>
      </c>
      <c r="F44" s="12" t="s">
        <v>182</v>
      </c>
      <c r="G44" s="13">
        <f t="shared" si="1"/>
        <v>1199.0999999999999</v>
      </c>
      <c r="N44" s="35"/>
    </row>
    <row r="45" spans="1:14" ht="18.75" x14ac:dyDescent="0.25">
      <c r="A45" s="63"/>
      <c r="B45" s="8" t="s">
        <v>117</v>
      </c>
      <c r="C45" s="17" t="s">
        <v>148</v>
      </c>
      <c r="D45" s="16">
        <v>14.59</v>
      </c>
      <c r="E45" s="31">
        <v>3</v>
      </c>
      <c r="F45" s="12" t="s">
        <v>182</v>
      </c>
      <c r="G45" s="13">
        <f t="shared" si="1"/>
        <v>43.769999999999996</v>
      </c>
    </row>
    <row r="46" spans="1:14" ht="18.75" x14ac:dyDescent="0.25">
      <c r="A46" s="63"/>
      <c r="B46" s="8" t="s">
        <v>119</v>
      </c>
      <c r="C46" s="17" t="s">
        <v>293</v>
      </c>
      <c r="D46" s="16">
        <v>71.5</v>
      </c>
      <c r="E46" s="31">
        <v>5</v>
      </c>
      <c r="F46" s="12" t="s">
        <v>182</v>
      </c>
      <c r="G46" s="13">
        <f t="shared" si="1"/>
        <v>357.5</v>
      </c>
    </row>
    <row r="47" spans="1:14" ht="18.75" x14ac:dyDescent="0.25">
      <c r="A47" s="63"/>
      <c r="B47" s="8" t="s">
        <v>185</v>
      </c>
      <c r="C47" s="17" t="s">
        <v>294</v>
      </c>
      <c r="D47" s="16">
        <v>601.33000000000004</v>
      </c>
      <c r="E47" s="31">
        <v>25</v>
      </c>
      <c r="F47" s="12" t="s">
        <v>182</v>
      </c>
      <c r="G47" s="13">
        <f t="shared" si="1"/>
        <v>15033.250000000002</v>
      </c>
      <c r="N47" s="35"/>
    </row>
    <row r="48" spans="1:14" ht="18.75" x14ac:dyDescent="0.25">
      <c r="A48" s="63"/>
      <c r="B48" s="8" t="s">
        <v>186</v>
      </c>
      <c r="C48" s="17" t="s">
        <v>155</v>
      </c>
      <c r="D48" s="16">
        <v>184.5</v>
      </c>
      <c r="E48" s="31">
        <v>8</v>
      </c>
      <c r="F48" s="12" t="s">
        <v>182</v>
      </c>
      <c r="G48" s="13">
        <f t="shared" si="1"/>
        <v>1476</v>
      </c>
      <c r="N48" s="35"/>
    </row>
    <row r="49" spans="1:14" ht="18.75" x14ac:dyDescent="0.25">
      <c r="A49" s="63"/>
      <c r="B49" s="8" t="s">
        <v>187</v>
      </c>
      <c r="C49" s="17" t="s">
        <v>156</v>
      </c>
      <c r="D49" s="16">
        <v>118.08</v>
      </c>
      <c r="E49" s="31">
        <v>5</v>
      </c>
      <c r="F49" s="12" t="s">
        <v>182</v>
      </c>
      <c r="G49" s="13">
        <f t="shared" si="1"/>
        <v>590.4</v>
      </c>
    </row>
    <row r="50" spans="1:14" ht="18.75" x14ac:dyDescent="0.25">
      <c r="A50" s="63"/>
      <c r="B50" s="8" t="s">
        <v>188</v>
      </c>
      <c r="C50" s="17" t="s">
        <v>260</v>
      </c>
      <c r="D50" s="16">
        <v>2829</v>
      </c>
      <c r="E50" s="31">
        <v>4</v>
      </c>
      <c r="F50" s="12" t="s">
        <v>183</v>
      </c>
      <c r="G50" s="13">
        <f t="shared" si="1"/>
        <v>11316</v>
      </c>
      <c r="N50" s="35"/>
    </row>
    <row r="51" spans="1:14" ht="18.75" x14ac:dyDescent="0.25">
      <c r="A51" s="63"/>
      <c r="B51" s="8" t="s">
        <v>189</v>
      </c>
      <c r="C51" s="17" t="s">
        <v>295</v>
      </c>
      <c r="D51" s="16">
        <v>664.2</v>
      </c>
      <c r="E51" s="31">
        <v>3</v>
      </c>
      <c r="F51" s="12" t="s">
        <v>182</v>
      </c>
      <c r="G51" s="13">
        <f t="shared" si="1"/>
        <v>1992.6000000000001</v>
      </c>
      <c r="N51" s="35"/>
    </row>
    <row r="52" spans="1:14" ht="18.75" x14ac:dyDescent="0.25">
      <c r="A52" s="63"/>
      <c r="B52" s="8" t="s">
        <v>190</v>
      </c>
      <c r="C52" s="17" t="s">
        <v>296</v>
      </c>
      <c r="D52" s="16">
        <v>516.6</v>
      </c>
      <c r="E52" s="31">
        <v>2</v>
      </c>
      <c r="F52" s="12" t="s">
        <v>184</v>
      </c>
      <c r="G52" s="13">
        <f t="shared" si="1"/>
        <v>1033.2</v>
      </c>
      <c r="N52" s="35"/>
    </row>
    <row r="53" spans="1:14" ht="23.25" customHeight="1" x14ac:dyDescent="0.25">
      <c r="A53" s="63"/>
      <c r="B53" s="8" t="s">
        <v>191</v>
      </c>
      <c r="C53" s="17" t="s">
        <v>163</v>
      </c>
      <c r="D53" s="16">
        <v>103.9</v>
      </c>
      <c r="E53" s="31">
        <v>5</v>
      </c>
      <c r="F53" s="12" t="s">
        <v>182</v>
      </c>
      <c r="G53" s="13">
        <f t="shared" si="1"/>
        <v>519.5</v>
      </c>
    </row>
    <row r="54" spans="1:14" ht="18.75" x14ac:dyDescent="0.25">
      <c r="A54" s="63"/>
      <c r="B54" s="8" t="s">
        <v>192</v>
      </c>
      <c r="C54" s="17" t="s">
        <v>297</v>
      </c>
      <c r="D54" s="16">
        <v>13.1</v>
      </c>
      <c r="E54" s="31">
        <v>10</v>
      </c>
      <c r="F54" s="12" t="s">
        <v>182</v>
      </c>
      <c r="G54" s="13">
        <f t="shared" si="1"/>
        <v>131</v>
      </c>
    </row>
    <row r="55" spans="1:14" ht="18.75" x14ac:dyDescent="0.25">
      <c r="B55" s="66" t="s">
        <v>33</v>
      </c>
      <c r="C55" s="67"/>
      <c r="D55" s="67"/>
      <c r="E55" s="67"/>
      <c r="F55" s="68"/>
      <c r="G55" s="18">
        <f>SUM(G20:G54)</f>
        <v>249934.69</v>
      </c>
    </row>
    <row r="56" spans="1:14" ht="15.75" thickBot="1" x14ac:dyDescent="0.3"/>
    <row r="57" spans="1:14" ht="24" thickBot="1" x14ac:dyDescent="0.4">
      <c r="B57" s="64" t="s">
        <v>241</v>
      </c>
      <c r="C57" s="65"/>
      <c r="D57" s="65"/>
      <c r="E57" s="65"/>
      <c r="F57" s="65"/>
      <c r="G57" s="39">
        <f>G55+G18</f>
        <v>3794252.3</v>
      </c>
    </row>
  </sheetData>
  <sheetProtection algorithmName="SHA-512" hashValue="Q2lwjDzIongsCJf7ah2SLkSDbmZAHEd5jIV7+Y2iId2N0z/WHvbR8tPM4QnNGjEGiQ1ezhRQP84Mf3AnsFLuAA==" saltValue="7g0OftQPhZPX/HoMgFNBEA==" spinCount="100000" sheet="1" objects="1" scenarios="1" selectLockedCells="1" selectUnlockedCells="1"/>
  <mergeCells count="8">
    <mergeCell ref="B57:F57"/>
    <mergeCell ref="A20:A54"/>
    <mergeCell ref="A8:A17"/>
    <mergeCell ref="B5:G5"/>
    <mergeCell ref="B2:G2"/>
    <mergeCell ref="B3:G3"/>
    <mergeCell ref="B18:F18"/>
    <mergeCell ref="B55:F55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5" sqref="B5:G5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299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x14ac:dyDescent="0.25">
      <c r="A8" s="74" t="s">
        <v>298</v>
      </c>
      <c r="B8" s="8" t="s">
        <v>48</v>
      </c>
      <c r="C8" s="14" t="s">
        <v>13</v>
      </c>
      <c r="D8" s="15">
        <v>18390.240000000002</v>
      </c>
      <c r="E8" s="30">
        <v>1</v>
      </c>
      <c r="F8" s="12" t="s">
        <v>47</v>
      </c>
      <c r="G8" s="13">
        <f t="shared" ref="G8:G16" si="0">E8*D8</f>
        <v>18390.240000000002</v>
      </c>
    </row>
    <row r="9" spans="1:8" ht="24" customHeight="1" x14ac:dyDescent="0.25">
      <c r="A9" s="75"/>
      <c r="B9" s="8" t="s">
        <v>49</v>
      </c>
      <c r="C9" s="14" t="s">
        <v>124</v>
      </c>
      <c r="D9" s="15">
        <v>41700</v>
      </c>
      <c r="E9" s="30">
        <v>2</v>
      </c>
      <c r="F9" s="12" t="s">
        <v>47</v>
      </c>
      <c r="G9" s="13">
        <f t="shared" si="0"/>
        <v>83400</v>
      </c>
    </row>
    <row r="10" spans="1:8" ht="18.75" x14ac:dyDescent="0.25">
      <c r="A10" s="75"/>
      <c r="B10" s="8" t="s">
        <v>50</v>
      </c>
      <c r="C10" s="9" t="s">
        <v>29</v>
      </c>
      <c r="D10" s="11">
        <v>2995000</v>
      </c>
      <c r="E10" s="30">
        <v>1</v>
      </c>
      <c r="F10" s="12" t="s">
        <v>47</v>
      </c>
      <c r="G10" s="13">
        <f t="shared" si="0"/>
        <v>2995000</v>
      </c>
    </row>
    <row r="11" spans="1:8" ht="18.75" x14ac:dyDescent="0.25">
      <c r="A11" s="75"/>
      <c r="B11" s="8" t="s">
        <v>51</v>
      </c>
      <c r="C11" s="9" t="s">
        <v>5</v>
      </c>
      <c r="D11" s="11">
        <v>80811</v>
      </c>
      <c r="E11" s="30">
        <v>1</v>
      </c>
      <c r="F11" s="12" t="s">
        <v>47</v>
      </c>
      <c r="G11" s="13">
        <f t="shared" si="0"/>
        <v>80811</v>
      </c>
    </row>
    <row r="12" spans="1:8" ht="18.75" x14ac:dyDescent="0.25">
      <c r="A12" s="75"/>
      <c r="B12" s="8" t="s">
        <v>52</v>
      </c>
      <c r="C12" s="9" t="s">
        <v>2</v>
      </c>
      <c r="D12" s="13">
        <v>16982.3</v>
      </c>
      <c r="E12" s="30">
        <v>3</v>
      </c>
      <c r="F12" s="12" t="s">
        <v>47</v>
      </c>
      <c r="G12" s="13">
        <f t="shared" si="0"/>
        <v>50946.899999999994</v>
      </c>
    </row>
    <row r="13" spans="1:8" ht="18.75" x14ac:dyDescent="0.25">
      <c r="A13" s="75"/>
      <c r="B13" s="8" t="s">
        <v>53</v>
      </c>
      <c r="C13" s="9" t="s">
        <v>85</v>
      </c>
      <c r="D13" s="11">
        <v>0</v>
      </c>
      <c r="E13" s="30">
        <v>4</v>
      </c>
      <c r="F13" s="12" t="s">
        <v>47</v>
      </c>
      <c r="G13" s="13">
        <f t="shared" si="0"/>
        <v>0</v>
      </c>
    </row>
    <row r="14" spans="1:8" ht="18.75" x14ac:dyDescent="0.25">
      <c r="A14" s="75"/>
      <c r="B14" s="8" t="s">
        <v>54</v>
      </c>
      <c r="C14" s="9" t="s">
        <v>87</v>
      </c>
      <c r="D14" s="11">
        <v>0</v>
      </c>
      <c r="E14" s="30">
        <v>1</v>
      </c>
      <c r="F14" s="12" t="s">
        <v>47</v>
      </c>
      <c r="G14" s="13">
        <f t="shared" si="0"/>
        <v>0</v>
      </c>
    </row>
    <row r="15" spans="1:8" ht="18.75" x14ac:dyDescent="0.25">
      <c r="A15" s="75"/>
      <c r="B15" s="8" t="s">
        <v>55</v>
      </c>
      <c r="C15" s="9" t="s">
        <v>89</v>
      </c>
      <c r="D15" s="11">
        <v>0</v>
      </c>
      <c r="E15" s="30">
        <v>2</v>
      </c>
      <c r="F15" s="12" t="s">
        <v>47</v>
      </c>
      <c r="G15" s="13">
        <f t="shared" si="0"/>
        <v>0</v>
      </c>
    </row>
    <row r="16" spans="1:8" ht="18.75" x14ac:dyDescent="0.25">
      <c r="A16" s="75"/>
      <c r="B16" s="8" t="s">
        <v>56</v>
      </c>
      <c r="C16" s="17" t="s">
        <v>90</v>
      </c>
      <c r="D16" s="16">
        <v>0</v>
      </c>
      <c r="E16" s="31">
        <v>2</v>
      </c>
      <c r="F16" s="12" t="s">
        <v>47</v>
      </c>
      <c r="G16" s="13">
        <f t="shared" si="0"/>
        <v>0</v>
      </c>
    </row>
    <row r="17" spans="1:14" ht="18.75" x14ac:dyDescent="0.25">
      <c r="B17" s="66" t="s">
        <v>33</v>
      </c>
      <c r="C17" s="67"/>
      <c r="D17" s="67"/>
      <c r="E17" s="67"/>
      <c r="F17" s="68"/>
      <c r="G17" s="18">
        <f>SUM(G8:G16)</f>
        <v>3228548.14</v>
      </c>
    </row>
    <row r="18" spans="1:14" ht="18.75" x14ac:dyDescent="0.3">
      <c r="C18" s="2"/>
      <c r="D18" s="3"/>
      <c r="E18" s="29"/>
      <c r="F18" s="2"/>
      <c r="G18" s="2"/>
      <c r="H18" s="2"/>
    </row>
    <row r="19" spans="1:14" ht="18.75" x14ac:dyDescent="0.3">
      <c r="A19" s="62" t="s">
        <v>239</v>
      </c>
      <c r="B19" s="8" t="s">
        <v>57</v>
      </c>
      <c r="C19" s="9" t="s">
        <v>300</v>
      </c>
      <c r="D19" s="11">
        <v>429.84</v>
      </c>
      <c r="E19" s="30">
        <v>5</v>
      </c>
      <c r="F19" s="37" t="s">
        <v>182</v>
      </c>
      <c r="G19" s="13">
        <f>E19*D19</f>
        <v>2149.1999999999998</v>
      </c>
      <c r="H19" s="2"/>
      <c r="N19" s="35"/>
    </row>
    <row r="20" spans="1:14" ht="18.75" x14ac:dyDescent="0.25">
      <c r="A20" s="63"/>
      <c r="B20" s="8" t="s">
        <v>58</v>
      </c>
      <c r="C20" s="9" t="s">
        <v>245</v>
      </c>
      <c r="D20" s="11">
        <v>4077.54</v>
      </c>
      <c r="E20" s="30">
        <v>5</v>
      </c>
      <c r="F20" s="12" t="s">
        <v>182</v>
      </c>
      <c r="G20" s="13">
        <f t="shared" ref="G20:G46" si="1">E20*D20</f>
        <v>20387.7</v>
      </c>
      <c r="N20" s="35"/>
    </row>
    <row r="21" spans="1:14" ht="18.75" x14ac:dyDescent="0.25">
      <c r="A21" s="63"/>
      <c r="B21" s="8" t="s">
        <v>93</v>
      </c>
      <c r="C21" s="9" t="s">
        <v>137</v>
      </c>
      <c r="D21" s="11">
        <v>346</v>
      </c>
      <c r="E21" s="30">
        <v>5</v>
      </c>
      <c r="F21" s="12" t="s">
        <v>182</v>
      </c>
      <c r="G21" s="13">
        <f t="shared" si="1"/>
        <v>1730</v>
      </c>
      <c r="N21" s="35"/>
    </row>
    <row r="22" spans="1:14" ht="18.75" x14ac:dyDescent="0.25">
      <c r="A22" s="63"/>
      <c r="B22" s="8" t="s">
        <v>94</v>
      </c>
      <c r="C22" s="9" t="s">
        <v>301</v>
      </c>
      <c r="D22" s="11">
        <v>5184</v>
      </c>
      <c r="E22" s="30">
        <v>4</v>
      </c>
      <c r="F22" s="12" t="s">
        <v>182</v>
      </c>
      <c r="G22" s="13">
        <f t="shared" si="1"/>
        <v>20736</v>
      </c>
      <c r="N22" s="35"/>
    </row>
    <row r="23" spans="1:14" ht="18.75" x14ac:dyDescent="0.25">
      <c r="A23" s="63"/>
      <c r="B23" s="8" t="s">
        <v>95</v>
      </c>
      <c r="C23" s="9" t="s">
        <v>138</v>
      </c>
      <c r="D23" s="11">
        <v>203.04</v>
      </c>
      <c r="E23" s="30">
        <v>2</v>
      </c>
      <c r="F23" s="12" t="s">
        <v>182</v>
      </c>
      <c r="G23" s="13">
        <f t="shared" si="1"/>
        <v>406.08</v>
      </c>
    </row>
    <row r="24" spans="1:14" ht="18.75" x14ac:dyDescent="0.25">
      <c r="A24" s="63"/>
      <c r="B24" s="8" t="s">
        <v>96</v>
      </c>
      <c r="C24" s="9" t="s">
        <v>126</v>
      </c>
      <c r="D24" s="11">
        <v>635.04</v>
      </c>
      <c r="E24" s="30">
        <v>24</v>
      </c>
      <c r="F24" s="12" t="s">
        <v>182</v>
      </c>
      <c r="G24" s="13">
        <f t="shared" si="1"/>
        <v>15240.96</v>
      </c>
      <c r="N24" s="35"/>
    </row>
    <row r="25" spans="1:14" ht="18.75" x14ac:dyDescent="0.25">
      <c r="A25" s="63"/>
      <c r="B25" s="8" t="s">
        <v>97</v>
      </c>
      <c r="C25" s="9" t="s">
        <v>252</v>
      </c>
      <c r="D25" s="11">
        <v>30.75</v>
      </c>
      <c r="E25" s="30">
        <v>2</v>
      </c>
      <c r="F25" s="12" t="s">
        <v>182</v>
      </c>
      <c r="G25" s="13">
        <f t="shared" si="1"/>
        <v>61.5</v>
      </c>
    </row>
    <row r="26" spans="1:14" ht="18.75" x14ac:dyDescent="0.25">
      <c r="A26" s="63"/>
      <c r="B26" s="8" t="s">
        <v>98</v>
      </c>
      <c r="C26" s="9" t="s">
        <v>274</v>
      </c>
      <c r="D26" s="11">
        <v>549.80999999999995</v>
      </c>
      <c r="E26" s="30">
        <v>1</v>
      </c>
      <c r="F26" s="12" t="s">
        <v>182</v>
      </c>
      <c r="G26" s="13">
        <f t="shared" si="1"/>
        <v>549.80999999999995</v>
      </c>
    </row>
    <row r="27" spans="1:14" ht="18.75" x14ac:dyDescent="0.25">
      <c r="A27" s="63"/>
      <c r="B27" s="8" t="s">
        <v>99</v>
      </c>
      <c r="C27" s="9" t="s">
        <v>255</v>
      </c>
      <c r="D27" s="11">
        <v>184.5</v>
      </c>
      <c r="E27" s="30">
        <v>30</v>
      </c>
      <c r="F27" s="12" t="s">
        <v>182</v>
      </c>
      <c r="G27" s="13">
        <f t="shared" si="1"/>
        <v>5535</v>
      </c>
    </row>
    <row r="28" spans="1:14" ht="18.75" x14ac:dyDescent="0.25">
      <c r="A28" s="63"/>
      <c r="B28" s="8" t="s">
        <v>100</v>
      </c>
      <c r="C28" s="9" t="s">
        <v>142</v>
      </c>
      <c r="D28" s="11">
        <v>338.25</v>
      </c>
      <c r="E28" s="30">
        <v>5</v>
      </c>
      <c r="F28" s="12" t="s">
        <v>182</v>
      </c>
      <c r="G28" s="13">
        <f t="shared" si="1"/>
        <v>1691.25</v>
      </c>
    </row>
    <row r="29" spans="1:14" ht="18.75" x14ac:dyDescent="0.25">
      <c r="A29" s="63"/>
      <c r="B29" s="8" t="s">
        <v>101</v>
      </c>
      <c r="C29" s="9" t="s">
        <v>143</v>
      </c>
      <c r="D29" s="11">
        <v>184.5</v>
      </c>
      <c r="E29" s="30">
        <v>20</v>
      </c>
      <c r="F29" s="12" t="s">
        <v>182</v>
      </c>
      <c r="G29" s="13">
        <f t="shared" si="1"/>
        <v>3690</v>
      </c>
    </row>
    <row r="30" spans="1:14" ht="18.75" x14ac:dyDescent="0.25">
      <c r="A30" s="63"/>
      <c r="B30" s="8" t="s">
        <v>102</v>
      </c>
      <c r="C30" s="9" t="s">
        <v>164</v>
      </c>
      <c r="D30" s="11">
        <v>184.5</v>
      </c>
      <c r="E30" s="30">
        <v>1</v>
      </c>
      <c r="F30" s="12" t="s">
        <v>182</v>
      </c>
      <c r="G30" s="13">
        <f t="shared" si="1"/>
        <v>184.5</v>
      </c>
    </row>
    <row r="31" spans="1:14" ht="18.75" x14ac:dyDescent="0.25">
      <c r="A31" s="63"/>
      <c r="B31" s="8" t="s">
        <v>103</v>
      </c>
      <c r="C31" s="9" t="s">
        <v>265</v>
      </c>
      <c r="D31" s="11">
        <v>13280</v>
      </c>
      <c r="E31" s="30">
        <v>2</v>
      </c>
      <c r="F31" s="12" t="s">
        <v>182</v>
      </c>
      <c r="G31" s="13">
        <f t="shared" si="1"/>
        <v>26560</v>
      </c>
      <c r="N31" s="35"/>
    </row>
    <row r="32" spans="1:14" ht="23.25" customHeight="1" x14ac:dyDescent="0.25">
      <c r="A32" s="63"/>
      <c r="B32" s="8" t="s">
        <v>104</v>
      </c>
      <c r="C32" s="9" t="s">
        <v>302</v>
      </c>
      <c r="D32" s="11">
        <v>959.58</v>
      </c>
      <c r="E32" s="30">
        <v>5</v>
      </c>
      <c r="F32" s="12" t="s">
        <v>182</v>
      </c>
      <c r="G32" s="13">
        <f t="shared" si="1"/>
        <v>4797.9000000000005</v>
      </c>
      <c r="N32" s="35"/>
    </row>
    <row r="33" spans="1:14" ht="18.75" x14ac:dyDescent="0.25">
      <c r="A33" s="63"/>
      <c r="B33" s="8" t="s">
        <v>105</v>
      </c>
      <c r="C33" s="9" t="s">
        <v>167</v>
      </c>
      <c r="D33" s="11">
        <v>6.48</v>
      </c>
      <c r="E33" s="30">
        <v>1</v>
      </c>
      <c r="F33" s="12" t="s">
        <v>182</v>
      </c>
      <c r="G33" s="13">
        <f t="shared" si="1"/>
        <v>6.48</v>
      </c>
    </row>
    <row r="34" spans="1:14" ht="18.75" x14ac:dyDescent="0.25">
      <c r="A34" s="63"/>
      <c r="B34" s="8" t="s">
        <v>106</v>
      </c>
      <c r="C34" s="9" t="s">
        <v>168</v>
      </c>
      <c r="D34" s="11">
        <v>4.21</v>
      </c>
      <c r="E34" s="30">
        <v>2</v>
      </c>
      <c r="F34" s="12" t="s">
        <v>182</v>
      </c>
      <c r="G34" s="13">
        <f t="shared" si="1"/>
        <v>8.42</v>
      </c>
    </row>
    <row r="35" spans="1:14" ht="18.75" x14ac:dyDescent="0.25">
      <c r="A35" s="63"/>
      <c r="B35" s="8" t="s">
        <v>107</v>
      </c>
      <c r="C35" s="9" t="s">
        <v>266</v>
      </c>
      <c r="D35" s="11">
        <v>11340</v>
      </c>
      <c r="E35" s="30">
        <v>2</v>
      </c>
      <c r="F35" s="12" t="s">
        <v>182</v>
      </c>
      <c r="G35" s="13">
        <f t="shared" si="1"/>
        <v>22680</v>
      </c>
      <c r="N35" s="35"/>
    </row>
    <row r="36" spans="1:14" ht="18.75" x14ac:dyDescent="0.25">
      <c r="A36" s="63"/>
      <c r="B36" s="8" t="s">
        <v>108</v>
      </c>
      <c r="C36" s="9" t="s">
        <v>46</v>
      </c>
      <c r="D36" s="11">
        <v>22210</v>
      </c>
      <c r="E36" s="30">
        <v>2</v>
      </c>
      <c r="F36" s="12" t="s">
        <v>182</v>
      </c>
      <c r="G36" s="13">
        <f t="shared" si="1"/>
        <v>44420</v>
      </c>
      <c r="N36" s="35"/>
    </row>
    <row r="37" spans="1:14" ht="18.75" x14ac:dyDescent="0.25">
      <c r="A37" s="63"/>
      <c r="B37" s="8" t="s">
        <v>109</v>
      </c>
      <c r="C37" s="9" t="s">
        <v>171</v>
      </c>
      <c r="D37" s="11">
        <v>0.16</v>
      </c>
      <c r="E37" s="30">
        <v>1</v>
      </c>
      <c r="F37" s="12" t="s">
        <v>182</v>
      </c>
      <c r="G37" s="13">
        <f t="shared" si="1"/>
        <v>0.16</v>
      </c>
    </row>
    <row r="38" spans="1:14" ht="18.75" x14ac:dyDescent="0.25">
      <c r="A38" s="63"/>
      <c r="B38" s="8" t="s">
        <v>110</v>
      </c>
      <c r="C38" s="9" t="s">
        <v>172</v>
      </c>
      <c r="D38" s="11">
        <v>0.13</v>
      </c>
      <c r="E38" s="30">
        <v>2</v>
      </c>
      <c r="F38" s="12" t="s">
        <v>182</v>
      </c>
      <c r="G38" s="13">
        <f t="shared" si="1"/>
        <v>0.26</v>
      </c>
    </row>
    <row r="39" spans="1:14" ht="18.75" x14ac:dyDescent="0.25">
      <c r="A39" s="63"/>
      <c r="B39" s="8" t="s">
        <v>111</v>
      </c>
      <c r="C39" s="9" t="s">
        <v>173</v>
      </c>
      <c r="D39" s="11">
        <v>380</v>
      </c>
      <c r="E39" s="30">
        <v>4</v>
      </c>
      <c r="F39" s="12" t="s">
        <v>182</v>
      </c>
      <c r="G39" s="13">
        <f t="shared" si="1"/>
        <v>1520</v>
      </c>
      <c r="N39" s="35"/>
    </row>
    <row r="40" spans="1:14" ht="18.75" x14ac:dyDescent="0.25">
      <c r="A40" s="63"/>
      <c r="B40" s="8" t="s">
        <v>112</v>
      </c>
      <c r="C40" s="9" t="s">
        <v>174</v>
      </c>
      <c r="D40" s="11">
        <v>3910.54</v>
      </c>
      <c r="E40" s="30">
        <v>5</v>
      </c>
      <c r="F40" s="12" t="s">
        <v>182</v>
      </c>
      <c r="G40" s="13">
        <f t="shared" si="1"/>
        <v>19552.7</v>
      </c>
      <c r="N40" s="35"/>
    </row>
    <row r="41" spans="1:14" ht="18.75" x14ac:dyDescent="0.25">
      <c r="A41" s="63"/>
      <c r="B41" s="8" t="s">
        <v>113</v>
      </c>
      <c r="C41" s="9" t="s">
        <v>175</v>
      </c>
      <c r="D41" s="11">
        <v>495.58</v>
      </c>
      <c r="E41" s="30">
        <v>10</v>
      </c>
      <c r="F41" s="12" t="s">
        <v>182</v>
      </c>
      <c r="G41" s="13">
        <f t="shared" si="1"/>
        <v>4955.8</v>
      </c>
      <c r="N41" s="35"/>
    </row>
    <row r="42" spans="1:14" ht="18.75" x14ac:dyDescent="0.25">
      <c r="A42" s="63"/>
      <c r="B42" s="8" t="s">
        <v>114</v>
      </c>
      <c r="C42" s="9" t="s">
        <v>176</v>
      </c>
      <c r="D42" s="11">
        <v>41700</v>
      </c>
      <c r="E42" s="30">
        <v>2</v>
      </c>
      <c r="F42" s="12" t="s">
        <v>182</v>
      </c>
      <c r="G42" s="13">
        <f t="shared" si="1"/>
        <v>83400</v>
      </c>
    </row>
    <row r="43" spans="1:14" ht="18.75" x14ac:dyDescent="0.25">
      <c r="A43" s="63"/>
      <c r="B43" s="8" t="s">
        <v>115</v>
      </c>
      <c r="C43" s="9" t="s">
        <v>39</v>
      </c>
      <c r="D43" s="11">
        <v>8348.4</v>
      </c>
      <c r="E43" s="30">
        <v>5</v>
      </c>
      <c r="F43" s="12" t="s">
        <v>182</v>
      </c>
      <c r="G43" s="13">
        <f t="shared" si="1"/>
        <v>41742</v>
      </c>
      <c r="N43" s="35"/>
    </row>
    <row r="44" spans="1:14" ht="18.75" x14ac:dyDescent="0.25">
      <c r="A44" s="63"/>
      <c r="B44" s="8" t="s">
        <v>116</v>
      </c>
      <c r="C44" s="9" t="s">
        <v>271</v>
      </c>
      <c r="D44" s="11">
        <v>6700</v>
      </c>
      <c r="E44" s="30">
        <v>5</v>
      </c>
      <c r="F44" s="12" t="s">
        <v>182</v>
      </c>
      <c r="G44" s="13">
        <f t="shared" si="1"/>
        <v>33500</v>
      </c>
      <c r="N44" s="35"/>
    </row>
    <row r="45" spans="1:14" ht="18.75" x14ac:dyDescent="0.25">
      <c r="A45" s="63"/>
      <c r="B45" s="8" t="s">
        <v>117</v>
      </c>
      <c r="C45" s="9" t="s">
        <v>273</v>
      </c>
      <c r="D45" s="11">
        <v>2389</v>
      </c>
      <c r="E45" s="30">
        <v>4</v>
      </c>
      <c r="F45" s="12" t="s">
        <v>182</v>
      </c>
      <c r="G45" s="13">
        <f t="shared" si="1"/>
        <v>9556</v>
      </c>
      <c r="N45" s="35"/>
    </row>
    <row r="46" spans="1:14" ht="18.75" x14ac:dyDescent="0.25">
      <c r="A46" s="63"/>
      <c r="B46" s="8" t="s">
        <v>119</v>
      </c>
      <c r="C46" s="9" t="s">
        <v>249</v>
      </c>
      <c r="D46" s="11">
        <v>3610.44</v>
      </c>
      <c r="E46" s="30">
        <v>1</v>
      </c>
      <c r="F46" s="12" t="s">
        <v>182</v>
      </c>
      <c r="G46" s="13">
        <f t="shared" si="1"/>
        <v>3610.44</v>
      </c>
    </row>
    <row r="47" spans="1:14" ht="18.75" x14ac:dyDescent="0.25">
      <c r="B47" s="66" t="s">
        <v>33</v>
      </c>
      <c r="C47" s="67"/>
      <c r="D47" s="67"/>
      <c r="E47" s="67"/>
      <c r="F47" s="68"/>
      <c r="G47" s="18">
        <f>SUM(G19:G46)</f>
        <v>368672.16</v>
      </c>
    </row>
    <row r="48" spans="1:14" ht="15.75" thickBot="1" x14ac:dyDescent="0.3"/>
    <row r="49" spans="2:7" ht="24" thickBot="1" x14ac:dyDescent="0.4">
      <c r="B49" s="64" t="s">
        <v>241</v>
      </c>
      <c r="C49" s="65"/>
      <c r="D49" s="65"/>
      <c r="E49" s="65"/>
      <c r="F49" s="65"/>
      <c r="G49" s="39">
        <f>G47+G17</f>
        <v>3597220.3000000003</v>
      </c>
    </row>
  </sheetData>
  <sheetProtection algorithmName="SHA-512" hashValue="w2IBeQtrlaFdJGR6gS4BLZmjICfhon+1tYuBeTgdea64nuaZ8hsluAwhhMcoubtAjfuacXtyVKFuxKmyLG9WFw==" saltValue="0XXEakV21xMzxywd8ufG2A==" spinCount="100000" sheet="1" objects="1" scenarios="1" selectLockedCells="1" selectUnlockedCells="1"/>
  <mergeCells count="8">
    <mergeCell ref="B49:F49"/>
    <mergeCell ref="A19:A46"/>
    <mergeCell ref="A8:A16"/>
    <mergeCell ref="B5:G5"/>
    <mergeCell ref="B2:G2"/>
    <mergeCell ref="B3:G3"/>
    <mergeCell ref="B17:F17"/>
    <mergeCell ref="B47:F47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95"/>
  <sheetViews>
    <sheetView topLeftCell="A57" workbookViewId="0">
      <selection activeCell="E77" sqref="E77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322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x14ac:dyDescent="0.25">
      <c r="A8" s="71" t="s">
        <v>288</v>
      </c>
      <c r="B8" s="8" t="s">
        <v>48</v>
      </c>
      <c r="C8" s="14" t="s">
        <v>13</v>
      </c>
      <c r="D8" s="15">
        <v>18390.240000000002</v>
      </c>
      <c r="E8" s="30">
        <v>1</v>
      </c>
      <c r="F8" s="12" t="s">
        <v>47</v>
      </c>
      <c r="G8" s="13">
        <f t="shared" ref="G8:G24" si="0">E8*D8</f>
        <v>18390.240000000002</v>
      </c>
    </row>
    <row r="9" spans="1:8" ht="24" customHeight="1" x14ac:dyDescent="0.25">
      <c r="A9" s="71"/>
      <c r="B9" s="8" t="s">
        <v>49</v>
      </c>
      <c r="C9" s="14" t="s">
        <v>124</v>
      </c>
      <c r="D9" s="15">
        <v>41700</v>
      </c>
      <c r="E9" s="30">
        <v>2</v>
      </c>
      <c r="F9" s="12" t="s">
        <v>47</v>
      </c>
      <c r="G9" s="13">
        <f t="shared" si="0"/>
        <v>83400</v>
      </c>
    </row>
    <row r="10" spans="1:8" ht="18.75" x14ac:dyDescent="0.25">
      <c r="A10" s="71"/>
      <c r="B10" s="8" t="s">
        <v>50</v>
      </c>
      <c r="C10" s="9" t="s">
        <v>4</v>
      </c>
      <c r="D10" s="11">
        <v>40799.1</v>
      </c>
      <c r="E10" s="30">
        <v>1</v>
      </c>
      <c r="F10" s="12" t="s">
        <v>47</v>
      </c>
      <c r="G10" s="13">
        <f t="shared" si="0"/>
        <v>40799.1</v>
      </c>
    </row>
    <row r="11" spans="1:8" ht="18.75" x14ac:dyDescent="0.25">
      <c r="A11" s="71"/>
      <c r="B11" s="8" t="s">
        <v>51</v>
      </c>
      <c r="C11" s="9" t="s">
        <v>5</v>
      </c>
      <c r="D11" s="11">
        <v>80811</v>
      </c>
      <c r="E11" s="30">
        <v>2</v>
      </c>
      <c r="F11" s="12" t="s">
        <v>47</v>
      </c>
      <c r="G11" s="13">
        <f t="shared" si="0"/>
        <v>161622</v>
      </c>
    </row>
    <row r="12" spans="1:8" ht="18.75" x14ac:dyDescent="0.25">
      <c r="A12" s="71"/>
      <c r="B12" s="8" t="s">
        <v>52</v>
      </c>
      <c r="C12" s="9" t="s">
        <v>35</v>
      </c>
      <c r="D12" s="11">
        <v>9396</v>
      </c>
      <c r="E12" s="30">
        <v>20</v>
      </c>
      <c r="F12" s="12" t="s">
        <v>47</v>
      </c>
      <c r="G12" s="13">
        <f t="shared" si="0"/>
        <v>187920</v>
      </c>
    </row>
    <row r="13" spans="1:8" ht="37.5" x14ac:dyDescent="0.25">
      <c r="A13" s="71"/>
      <c r="B13" s="8" t="s">
        <v>53</v>
      </c>
      <c r="C13" s="9" t="s">
        <v>36</v>
      </c>
      <c r="D13" s="11">
        <v>21291.79</v>
      </c>
      <c r="E13" s="30">
        <v>1</v>
      </c>
      <c r="F13" s="12" t="s">
        <v>47</v>
      </c>
      <c r="G13" s="13">
        <f t="shared" si="0"/>
        <v>21291.79</v>
      </c>
    </row>
    <row r="14" spans="1:8" ht="18.75" x14ac:dyDescent="0.25">
      <c r="A14" s="71"/>
      <c r="B14" s="8" t="s">
        <v>54</v>
      </c>
      <c r="C14" s="9" t="s">
        <v>39</v>
      </c>
      <c r="D14" s="11">
        <v>8348.4</v>
      </c>
      <c r="E14" s="30">
        <v>1</v>
      </c>
      <c r="F14" s="12" t="s">
        <v>47</v>
      </c>
      <c r="G14" s="13">
        <f t="shared" si="0"/>
        <v>8348.4</v>
      </c>
    </row>
    <row r="15" spans="1:8" ht="18.75" x14ac:dyDescent="0.25">
      <c r="A15" s="71"/>
      <c r="B15" s="8" t="s">
        <v>55</v>
      </c>
      <c r="C15" s="9" t="s">
        <v>126</v>
      </c>
      <c r="D15" s="11">
        <v>84.94</v>
      </c>
      <c r="E15" s="30">
        <v>120</v>
      </c>
      <c r="F15" s="12" t="s">
        <v>47</v>
      </c>
      <c r="G15" s="13">
        <f t="shared" si="0"/>
        <v>10192.799999999999</v>
      </c>
    </row>
    <row r="16" spans="1:8" ht="37.5" x14ac:dyDescent="0.25">
      <c r="A16" s="71"/>
      <c r="B16" s="8" t="s">
        <v>56</v>
      </c>
      <c r="C16" s="14" t="s">
        <v>42</v>
      </c>
      <c r="D16" s="11">
        <v>45.36</v>
      </c>
      <c r="E16" s="30">
        <v>20</v>
      </c>
      <c r="F16" s="12" t="s">
        <v>47</v>
      </c>
      <c r="G16" s="13">
        <f t="shared" si="0"/>
        <v>907.2</v>
      </c>
    </row>
    <row r="17" spans="1:14" ht="18.75" x14ac:dyDescent="0.25">
      <c r="A17" s="71"/>
      <c r="B17" s="8" t="s">
        <v>57</v>
      </c>
      <c r="C17" s="14" t="s">
        <v>127</v>
      </c>
      <c r="D17" s="11">
        <v>2840.4</v>
      </c>
      <c r="E17" s="30">
        <v>5</v>
      </c>
      <c r="F17" s="12" t="s">
        <v>47</v>
      </c>
      <c r="G17" s="13">
        <f t="shared" si="0"/>
        <v>14202</v>
      </c>
    </row>
    <row r="18" spans="1:14" ht="18.75" x14ac:dyDescent="0.25">
      <c r="A18" s="71"/>
      <c r="B18" s="8" t="s">
        <v>58</v>
      </c>
      <c r="C18" s="14" t="s">
        <v>44</v>
      </c>
      <c r="D18" s="11">
        <v>560</v>
      </c>
      <c r="E18" s="30">
        <v>4</v>
      </c>
      <c r="F18" s="12" t="s">
        <v>47</v>
      </c>
      <c r="G18" s="13">
        <f t="shared" si="0"/>
        <v>2240</v>
      </c>
    </row>
    <row r="19" spans="1:14" ht="37.5" x14ac:dyDescent="0.25">
      <c r="A19" s="71"/>
      <c r="B19" s="8" t="s">
        <v>93</v>
      </c>
      <c r="C19" s="9" t="s">
        <v>67</v>
      </c>
      <c r="D19" s="11">
        <v>183.52</v>
      </c>
      <c r="E19" s="30">
        <v>2</v>
      </c>
      <c r="F19" s="12" t="s">
        <v>47</v>
      </c>
      <c r="G19" s="13">
        <f t="shared" si="0"/>
        <v>367.04</v>
      </c>
    </row>
    <row r="20" spans="1:14" ht="18.75" x14ac:dyDescent="0.25">
      <c r="A20" s="71"/>
      <c r="B20" s="8" t="s">
        <v>94</v>
      </c>
      <c r="C20" s="9" t="s">
        <v>71</v>
      </c>
      <c r="D20" s="11">
        <v>7989.84</v>
      </c>
      <c r="E20" s="30">
        <v>100</v>
      </c>
      <c r="F20" s="12" t="s">
        <v>47</v>
      </c>
      <c r="G20" s="13">
        <f t="shared" si="0"/>
        <v>798984</v>
      </c>
    </row>
    <row r="21" spans="1:14" ht="18.75" x14ac:dyDescent="0.25">
      <c r="A21" s="71"/>
      <c r="B21" s="8" t="s">
        <v>95</v>
      </c>
      <c r="C21" s="9" t="s">
        <v>6</v>
      </c>
      <c r="D21" s="11">
        <v>55350</v>
      </c>
      <c r="E21" s="30">
        <v>2</v>
      </c>
      <c r="F21" s="12" t="s">
        <v>47</v>
      </c>
      <c r="G21" s="13">
        <f t="shared" si="0"/>
        <v>110700</v>
      </c>
    </row>
    <row r="22" spans="1:14" ht="18.75" x14ac:dyDescent="0.25">
      <c r="A22" s="71"/>
      <c r="B22" s="8" t="s">
        <v>96</v>
      </c>
      <c r="C22" s="9" t="s">
        <v>85</v>
      </c>
      <c r="D22" s="11">
        <v>0</v>
      </c>
      <c r="E22" s="30">
        <v>6</v>
      </c>
      <c r="F22" s="12" t="s">
        <v>47</v>
      </c>
      <c r="G22" s="13">
        <f t="shared" si="0"/>
        <v>0</v>
      </c>
    </row>
    <row r="23" spans="1:14" ht="18.75" x14ac:dyDescent="0.25">
      <c r="A23" s="71"/>
      <c r="B23" s="8" t="s">
        <v>97</v>
      </c>
      <c r="C23" s="9" t="s">
        <v>89</v>
      </c>
      <c r="D23" s="11">
        <v>0</v>
      </c>
      <c r="E23" s="30">
        <v>3</v>
      </c>
      <c r="F23" s="12" t="s">
        <v>47</v>
      </c>
      <c r="G23" s="13">
        <f t="shared" si="0"/>
        <v>0</v>
      </c>
    </row>
    <row r="24" spans="1:14" ht="18.75" x14ac:dyDescent="0.25">
      <c r="A24" s="71"/>
      <c r="B24" s="8" t="s">
        <v>98</v>
      </c>
      <c r="C24" s="17" t="s">
        <v>90</v>
      </c>
      <c r="D24" s="16">
        <v>0</v>
      </c>
      <c r="E24" s="31">
        <v>2</v>
      </c>
      <c r="F24" s="12" t="s">
        <v>47</v>
      </c>
      <c r="G24" s="13">
        <f t="shared" si="0"/>
        <v>0</v>
      </c>
    </row>
    <row r="25" spans="1:14" ht="18.75" x14ac:dyDescent="0.25">
      <c r="B25" s="66" t="s">
        <v>33</v>
      </c>
      <c r="C25" s="67"/>
      <c r="D25" s="67"/>
      <c r="E25" s="67"/>
      <c r="F25" s="68"/>
      <c r="G25" s="18">
        <f>SUM(G8:G24)</f>
        <v>1459364.5699999998</v>
      </c>
    </row>
    <row r="26" spans="1:14" ht="18.75" x14ac:dyDescent="0.3">
      <c r="C26" s="2"/>
      <c r="D26" s="3"/>
      <c r="E26" s="29"/>
      <c r="F26" s="2"/>
      <c r="G26" s="2"/>
      <c r="H26" s="2"/>
    </row>
    <row r="27" spans="1:14" ht="18.75" x14ac:dyDescent="0.3">
      <c r="A27" s="63" t="s">
        <v>239</v>
      </c>
      <c r="B27" s="8" t="s">
        <v>99</v>
      </c>
      <c r="C27" s="9" t="s">
        <v>134</v>
      </c>
      <c r="D27" s="11">
        <v>1290</v>
      </c>
      <c r="E27" s="30">
        <v>2</v>
      </c>
      <c r="F27" s="37" t="s">
        <v>182</v>
      </c>
      <c r="G27" s="13">
        <f>E27*D27</f>
        <v>2580</v>
      </c>
      <c r="H27" s="2"/>
      <c r="N27" s="35"/>
    </row>
    <row r="28" spans="1:14" ht="18.75" x14ac:dyDescent="0.25">
      <c r="A28" s="63"/>
      <c r="B28" s="8" t="s">
        <v>100</v>
      </c>
      <c r="C28" s="9" t="s">
        <v>135</v>
      </c>
      <c r="D28" s="11">
        <v>31.98</v>
      </c>
      <c r="E28" s="30">
        <v>4</v>
      </c>
      <c r="F28" s="12" t="s">
        <v>182</v>
      </c>
      <c r="G28" s="13">
        <f t="shared" ref="G28:G91" si="1">E28*D28</f>
        <v>127.92</v>
      </c>
    </row>
    <row r="29" spans="1:14" ht="18.75" x14ac:dyDescent="0.25">
      <c r="A29" s="63"/>
      <c r="B29" s="8" t="s">
        <v>101</v>
      </c>
      <c r="C29" s="9" t="s">
        <v>135</v>
      </c>
      <c r="D29" s="11">
        <v>31.98</v>
      </c>
      <c r="E29" s="30">
        <v>1</v>
      </c>
      <c r="F29" s="12" t="s">
        <v>182</v>
      </c>
      <c r="G29" s="13">
        <f t="shared" si="1"/>
        <v>31.98</v>
      </c>
    </row>
    <row r="30" spans="1:14" ht="18.75" x14ac:dyDescent="0.25">
      <c r="A30" s="63"/>
      <c r="B30" s="8" t="s">
        <v>102</v>
      </c>
      <c r="C30" s="9" t="s">
        <v>304</v>
      </c>
      <c r="D30" s="11">
        <v>122.04</v>
      </c>
      <c r="E30" s="30">
        <v>10</v>
      </c>
      <c r="F30" s="12" t="s">
        <v>182</v>
      </c>
      <c r="G30" s="13">
        <f t="shared" si="1"/>
        <v>1220.4000000000001</v>
      </c>
      <c r="N30" s="35"/>
    </row>
    <row r="31" spans="1:14" ht="18.75" x14ac:dyDescent="0.25">
      <c r="A31" s="63"/>
      <c r="B31" s="8" t="s">
        <v>103</v>
      </c>
      <c r="C31" s="9" t="s">
        <v>248</v>
      </c>
      <c r="D31" s="11">
        <v>134460</v>
      </c>
      <c r="E31" s="30">
        <v>2</v>
      </c>
      <c r="F31" s="12" t="s">
        <v>182</v>
      </c>
      <c r="G31" s="13">
        <f t="shared" si="1"/>
        <v>268920</v>
      </c>
      <c r="N31" s="35"/>
    </row>
    <row r="32" spans="1:14" ht="18.75" x14ac:dyDescent="0.25">
      <c r="A32" s="63"/>
      <c r="B32" s="8" t="s">
        <v>104</v>
      </c>
      <c r="C32" s="9" t="s">
        <v>249</v>
      </c>
      <c r="D32" s="11">
        <v>3610.44</v>
      </c>
      <c r="E32" s="30">
        <v>2</v>
      </c>
      <c r="F32" s="12" t="s">
        <v>182</v>
      </c>
      <c r="G32" s="13">
        <f t="shared" si="1"/>
        <v>7220.88</v>
      </c>
      <c r="N32" s="35"/>
    </row>
    <row r="33" spans="1:14" ht="18.75" x14ac:dyDescent="0.25">
      <c r="A33" s="63"/>
      <c r="B33" s="8" t="s">
        <v>105</v>
      </c>
      <c r="C33" s="9" t="s">
        <v>305</v>
      </c>
      <c r="D33" s="11">
        <v>4014</v>
      </c>
      <c r="E33" s="30">
        <v>13</v>
      </c>
      <c r="F33" s="12" t="s">
        <v>182</v>
      </c>
      <c r="G33" s="13">
        <f t="shared" si="1"/>
        <v>52182</v>
      </c>
      <c r="N33" s="35"/>
    </row>
    <row r="34" spans="1:14" ht="18.75" x14ac:dyDescent="0.25">
      <c r="A34" s="63"/>
      <c r="B34" s="8" t="s">
        <v>106</v>
      </c>
      <c r="C34" s="9" t="s">
        <v>139</v>
      </c>
      <c r="D34" s="11">
        <v>777.6</v>
      </c>
      <c r="E34" s="30">
        <v>50</v>
      </c>
      <c r="F34" s="12" t="s">
        <v>182</v>
      </c>
      <c r="G34" s="13">
        <f t="shared" si="1"/>
        <v>38880</v>
      </c>
      <c r="N34" s="35"/>
    </row>
    <row r="35" spans="1:14" ht="18.75" x14ac:dyDescent="0.25">
      <c r="A35" s="63"/>
      <c r="B35" s="8" t="s">
        <v>107</v>
      </c>
      <c r="C35" s="9" t="s">
        <v>252</v>
      </c>
      <c r="D35" s="11">
        <v>30.75</v>
      </c>
      <c r="E35" s="30">
        <v>2</v>
      </c>
      <c r="F35" s="12" t="s">
        <v>182</v>
      </c>
      <c r="G35" s="13">
        <f t="shared" si="1"/>
        <v>61.5</v>
      </c>
    </row>
    <row r="36" spans="1:14" ht="18.75" x14ac:dyDescent="0.25">
      <c r="A36" s="63"/>
      <c r="B36" s="8" t="s">
        <v>108</v>
      </c>
      <c r="C36" s="9" t="s">
        <v>141</v>
      </c>
      <c r="D36" s="11">
        <v>621.03</v>
      </c>
      <c r="E36" s="30">
        <v>1</v>
      </c>
      <c r="F36" s="12" t="s">
        <v>182</v>
      </c>
      <c r="G36" s="13">
        <f t="shared" si="1"/>
        <v>621.03</v>
      </c>
    </row>
    <row r="37" spans="1:14" ht="18.75" x14ac:dyDescent="0.25">
      <c r="A37" s="63"/>
      <c r="B37" s="8" t="s">
        <v>109</v>
      </c>
      <c r="C37" s="9" t="s">
        <v>306</v>
      </c>
      <c r="D37" s="11">
        <v>6231.6</v>
      </c>
      <c r="E37" s="30">
        <v>4</v>
      </c>
      <c r="F37" s="12" t="s">
        <v>182</v>
      </c>
      <c r="G37" s="13">
        <f t="shared" si="1"/>
        <v>24926.400000000001</v>
      </c>
    </row>
    <row r="38" spans="1:14" ht="18.75" x14ac:dyDescent="0.25">
      <c r="A38" s="63"/>
      <c r="B38" s="8" t="s">
        <v>110</v>
      </c>
      <c r="C38" s="9" t="s">
        <v>274</v>
      </c>
      <c r="D38" s="11">
        <v>549.80999999999995</v>
      </c>
      <c r="E38" s="30">
        <v>1</v>
      </c>
      <c r="F38" s="12" t="s">
        <v>182</v>
      </c>
      <c r="G38" s="13">
        <f t="shared" si="1"/>
        <v>549.80999999999995</v>
      </c>
    </row>
    <row r="39" spans="1:14" ht="18.75" x14ac:dyDescent="0.25">
      <c r="A39" s="63"/>
      <c r="B39" s="8" t="s">
        <v>111</v>
      </c>
      <c r="C39" s="9" t="s">
        <v>307</v>
      </c>
      <c r="D39" s="11">
        <v>115030.32</v>
      </c>
      <c r="E39" s="30">
        <v>1</v>
      </c>
      <c r="F39" s="12" t="s">
        <v>184</v>
      </c>
      <c r="G39" s="13">
        <f t="shared" si="1"/>
        <v>115030.32</v>
      </c>
    </row>
    <row r="40" spans="1:14" ht="18.75" x14ac:dyDescent="0.25">
      <c r="A40" s="63"/>
      <c r="B40" s="8" t="s">
        <v>112</v>
      </c>
      <c r="C40" s="9" t="s">
        <v>308</v>
      </c>
      <c r="D40" s="11">
        <v>18450</v>
      </c>
      <c r="E40" s="30">
        <v>1</v>
      </c>
      <c r="F40" s="12" t="s">
        <v>182</v>
      </c>
      <c r="G40" s="13">
        <f t="shared" si="1"/>
        <v>18450</v>
      </c>
    </row>
    <row r="41" spans="1:14" ht="18.75" x14ac:dyDescent="0.25">
      <c r="A41" s="63"/>
      <c r="B41" s="8" t="s">
        <v>113</v>
      </c>
      <c r="C41" s="9" t="s">
        <v>309</v>
      </c>
      <c r="D41" s="11">
        <v>22914.9</v>
      </c>
      <c r="E41" s="30">
        <v>1</v>
      </c>
      <c r="F41" s="12" t="s">
        <v>184</v>
      </c>
      <c r="G41" s="13">
        <f t="shared" si="1"/>
        <v>22914.9</v>
      </c>
      <c r="N41" s="35"/>
    </row>
    <row r="42" spans="1:14" ht="18.75" x14ac:dyDescent="0.25">
      <c r="A42" s="63"/>
      <c r="B42" s="8" t="s">
        <v>114</v>
      </c>
      <c r="C42" s="9" t="s">
        <v>255</v>
      </c>
      <c r="D42" s="11">
        <v>184.5</v>
      </c>
      <c r="E42" s="30">
        <v>30</v>
      </c>
      <c r="F42" s="12" t="s">
        <v>182</v>
      </c>
      <c r="G42" s="13">
        <f t="shared" si="1"/>
        <v>5535</v>
      </c>
    </row>
    <row r="43" spans="1:14" ht="18.75" x14ac:dyDescent="0.25">
      <c r="A43" s="63"/>
      <c r="B43" s="8" t="s">
        <v>115</v>
      </c>
      <c r="C43" s="9" t="s">
        <v>310</v>
      </c>
      <c r="D43" s="11">
        <v>676.5</v>
      </c>
      <c r="E43" s="30">
        <v>25</v>
      </c>
      <c r="F43" s="12" t="s">
        <v>182</v>
      </c>
      <c r="G43" s="13">
        <f t="shared" si="1"/>
        <v>16912.5</v>
      </c>
    </row>
    <row r="44" spans="1:14" ht="18.75" x14ac:dyDescent="0.25">
      <c r="A44" s="63"/>
      <c r="B44" s="8" t="s">
        <v>116</v>
      </c>
      <c r="C44" s="9" t="s">
        <v>142</v>
      </c>
      <c r="D44" s="11">
        <v>338.25</v>
      </c>
      <c r="E44" s="30">
        <v>10</v>
      </c>
      <c r="F44" s="12" t="s">
        <v>182</v>
      </c>
      <c r="G44" s="13">
        <f t="shared" si="1"/>
        <v>3382.5</v>
      </c>
    </row>
    <row r="45" spans="1:14" ht="18.75" x14ac:dyDescent="0.25">
      <c r="A45" s="63"/>
      <c r="B45" s="8" t="s">
        <v>117</v>
      </c>
      <c r="C45" s="9" t="s">
        <v>143</v>
      </c>
      <c r="D45" s="11">
        <v>184.5</v>
      </c>
      <c r="E45" s="30">
        <v>40</v>
      </c>
      <c r="F45" s="12" t="s">
        <v>182</v>
      </c>
      <c r="G45" s="13">
        <f t="shared" si="1"/>
        <v>7380</v>
      </c>
    </row>
    <row r="46" spans="1:14" ht="18.75" x14ac:dyDescent="0.25">
      <c r="A46" s="63"/>
      <c r="B46" s="8" t="s">
        <v>119</v>
      </c>
      <c r="C46" s="9" t="s">
        <v>164</v>
      </c>
      <c r="D46" s="11">
        <v>184.5</v>
      </c>
      <c r="E46" s="30">
        <v>4</v>
      </c>
      <c r="F46" s="12" t="s">
        <v>182</v>
      </c>
      <c r="G46" s="13">
        <f t="shared" si="1"/>
        <v>738</v>
      </c>
    </row>
    <row r="47" spans="1:14" ht="18.75" x14ac:dyDescent="0.25">
      <c r="A47" s="63"/>
      <c r="B47" s="8" t="s">
        <v>185</v>
      </c>
      <c r="C47" s="9" t="s">
        <v>257</v>
      </c>
      <c r="D47" s="11">
        <v>541.20000000000005</v>
      </c>
      <c r="E47" s="30">
        <v>100</v>
      </c>
      <c r="F47" s="12" t="s">
        <v>182</v>
      </c>
      <c r="G47" s="13">
        <f t="shared" si="1"/>
        <v>54120.000000000007</v>
      </c>
    </row>
    <row r="48" spans="1:14" ht="18.75" x14ac:dyDescent="0.25">
      <c r="A48" s="63"/>
      <c r="B48" s="8" t="s">
        <v>186</v>
      </c>
      <c r="C48" s="9" t="s">
        <v>144</v>
      </c>
      <c r="D48" s="11">
        <v>118.08</v>
      </c>
      <c r="E48" s="30">
        <v>20</v>
      </c>
      <c r="F48" s="12" t="s">
        <v>182</v>
      </c>
      <c r="G48" s="13">
        <f t="shared" si="1"/>
        <v>2361.6</v>
      </c>
      <c r="N48" s="35"/>
    </row>
    <row r="49" spans="1:14" ht="37.5" x14ac:dyDescent="0.25">
      <c r="A49" s="63"/>
      <c r="B49" s="8" t="s">
        <v>187</v>
      </c>
      <c r="C49" s="9" t="s">
        <v>311</v>
      </c>
      <c r="D49" s="11">
        <v>5166</v>
      </c>
      <c r="E49" s="30">
        <v>2</v>
      </c>
      <c r="F49" s="12" t="s">
        <v>182</v>
      </c>
      <c r="G49" s="13">
        <f t="shared" si="1"/>
        <v>10332</v>
      </c>
      <c r="N49" s="35"/>
    </row>
    <row r="50" spans="1:14" ht="18.75" x14ac:dyDescent="0.25">
      <c r="A50" s="63"/>
      <c r="B50" s="8" t="s">
        <v>188</v>
      </c>
      <c r="C50" s="9" t="s">
        <v>145</v>
      </c>
      <c r="D50" s="11">
        <v>369</v>
      </c>
      <c r="E50" s="30">
        <v>2</v>
      </c>
      <c r="F50" s="12" t="s">
        <v>182</v>
      </c>
      <c r="G50" s="13">
        <f t="shared" si="1"/>
        <v>738</v>
      </c>
    </row>
    <row r="51" spans="1:14" ht="18.75" x14ac:dyDescent="0.25">
      <c r="A51" s="63"/>
      <c r="B51" s="8" t="s">
        <v>189</v>
      </c>
      <c r="C51" s="9" t="s">
        <v>312</v>
      </c>
      <c r="D51" s="11">
        <v>28290</v>
      </c>
      <c r="E51" s="30">
        <v>1</v>
      </c>
      <c r="F51" s="12" t="s">
        <v>182</v>
      </c>
      <c r="G51" s="13">
        <f t="shared" si="1"/>
        <v>28290</v>
      </c>
      <c r="N51" s="35"/>
    </row>
    <row r="52" spans="1:14" ht="18.75" x14ac:dyDescent="0.25">
      <c r="A52" s="63"/>
      <c r="B52" s="8" t="s">
        <v>190</v>
      </c>
      <c r="C52" s="9" t="s">
        <v>146</v>
      </c>
      <c r="D52" s="11">
        <v>103</v>
      </c>
      <c r="E52" s="30">
        <v>20</v>
      </c>
      <c r="F52" s="12" t="s">
        <v>182</v>
      </c>
      <c r="G52" s="13">
        <f t="shared" si="1"/>
        <v>2060</v>
      </c>
      <c r="N52" s="35"/>
    </row>
    <row r="53" spans="1:14" ht="18.75" x14ac:dyDescent="0.25">
      <c r="A53" s="63"/>
      <c r="B53" s="8" t="s">
        <v>191</v>
      </c>
      <c r="C53" s="9" t="s">
        <v>292</v>
      </c>
      <c r="D53" s="11">
        <v>39.97</v>
      </c>
      <c r="E53" s="30">
        <v>80</v>
      </c>
      <c r="F53" s="12" t="s">
        <v>182</v>
      </c>
      <c r="G53" s="13">
        <f t="shared" si="1"/>
        <v>3197.6</v>
      </c>
      <c r="N53" s="35"/>
    </row>
    <row r="54" spans="1:14" ht="18.75" x14ac:dyDescent="0.25">
      <c r="A54" s="63"/>
      <c r="B54" s="8" t="s">
        <v>192</v>
      </c>
      <c r="C54" s="9" t="s">
        <v>148</v>
      </c>
      <c r="D54" s="11">
        <v>14.59</v>
      </c>
      <c r="E54" s="30">
        <v>5</v>
      </c>
      <c r="F54" s="12" t="s">
        <v>182</v>
      </c>
      <c r="G54" s="13">
        <f t="shared" si="1"/>
        <v>72.95</v>
      </c>
    </row>
    <row r="55" spans="1:14" ht="18.75" x14ac:dyDescent="0.25">
      <c r="A55" s="63"/>
      <c r="B55" s="8" t="s">
        <v>193</v>
      </c>
      <c r="C55" s="9" t="s">
        <v>293</v>
      </c>
      <c r="D55" s="11">
        <v>71.5</v>
      </c>
      <c r="E55" s="30">
        <v>5</v>
      </c>
      <c r="F55" s="12" t="s">
        <v>182</v>
      </c>
      <c r="G55" s="13">
        <f t="shared" si="1"/>
        <v>357.5</v>
      </c>
    </row>
    <row r="56" spans="1:14" ht="18.75" x14ac:dyDescent="0.25">
      <c r="A56" s="63"/>
      <c r="B56" s="8" t="s">
        <v>194</v>
      </c>
      <c r="C56" s="9" t="s">
        <v>313</v>
      </c>
      <c r="D56" s="11">
        <v>30750</v>
      </c>
      <c r="E56" s="30">
        <v>1</v>
      </c>
      <c r="F56" s="12" t="s">
        <v>182</v>
      </c>
      <c r="G56" s="13">
        <f t="shared" si="1"/>
        <v>30750</v>
      </c>
      <c r="N56" s="35"/>
    </row>
    <row r="57" spans="1:14" ht="18.75" x14ac:dyDescent="0.25">
      <c r="A57" s="63"/>
      <c r="B57" s="8" t="s">
        <v>195</v>
      </c>
      <c r="C57" s="9" t="s">
        <v>149</v>
      </c>
      <c r="D57" s="11">
        <v>899</v>
      </c>
      <c r="E57" s="30">
        <v>3</v>
      </c>
      <c r="F57" s="12" t="s">
        <v>182</v>
      </c>
      <c r="G57" s="13">
        <f t="shared" si="1"/>
        <v>2697</v>
      </c>
      <c r="N57" s="35"/>
    </row>
    <row r="58" spans="1:14" ht="18.75" x14ac:dyDescent="0.25">
      <c r="A58" s="63"/>
      <c r="B58" s="8" t="s">
        <v>196</v>
      </c>
      <c r="C58" s="9" t="s">
        <v>150</v>
      </c>
      <c r="D58" s="11">
        <v>47.99</v>
      </c>
      <c r="E58" s="30">
        <v>2</v>
      </c>
      <c r="F58" s="12" t="s">
        <v>47</v>
      </c>
      <c r="G58" s="13">
        <f t="shared" si="1"/>
        <v>95.98</v>
      </c>
    </row>
    <row r="59" spans="1:14" ht="18.75" x14ac:dyDescent="0.25">
      <c r="A59" s="63"/>
      <c r="B59" s="8" t="s">
        <v>197</v>
      </c>
      <c r="C59" s="9" t="s">
        <v>151</v>
      </c>
      <c r="D59" s="11">
        <v>516.6</v>
      </c>
      <c r="E59" s="30">
        <v>2</v>
      </c>
      <c r="F59" s="12" t="s">
        <v>182</v>
      </c>
      <c r="G59" s="13">
        <f t="shared" si="1"/>
        <v>1033.2</v>
      </c>
      <c r="N59" s="35"/>
    </row>
    <row r="60" spans="1:14" ht="18.75" x14ac:dyDescent="0.25">
      <c r="A60" s="63"/>
      <c r="B60" s="8" t="s">
        <v>198</v>
      </c>
      <c r="C60" s="9" t="s">
        <v>152</v>
      </c>
      <c r="D60" s="11">
        <v>1771.2</v>
      </c>
      <c r="E60" s="30">
        <v>2</v>
      </c>
      <c r="F60" s="12" t="s">
        <v>182</v>
      </c>
      <c r="G60" s="13">
        <f t="shared" si="1"/>
        <v>3542.4</v>
      </c>
      <c r="N60" s="35"/>
    </row>
    <row r="61" spans="1:14" ht="18.75" x14ac:dyDescent="0.25">
      <c r="A61" s="63"/>
      <c r="B61" s="8" t="s">
        <v>199</v>
      </c>
      <c r="C61" s="9" t="s">
        <v>258</v>
      </c>
      <c r="D61" s="11">
        <v>29.99</v>
      </c>
      <c r="E61" s="30">
        <v>10</v>
      </c>
      <c r="F61" s="12" t="s">
        <v>182</v>
      </c>
      <c r="G61" s="13">
        <f t="shared" si="1"/>
        <v>299.89999999999998</v>
      </c>
    </row>
    <row r="62" spans="1:14" ht="18.75" x14ac:dyDescent="0.25">
      <c r="A62" s="63"/>
      <c r="B62" s="8" t="s">
        <v>200</v>
      </c>
      <c r="C62" s="9" t="s">
        <v>154</v>
      </c>
      <c r="D62" s="11">
        <v>601.33000000000004</v>
      </c>
      <c r="E62" s="30">
        <v>135</v>
      </c>
      <c r="F62" s="12" t="s">
        <v>182</v>
      </c>
      <c r="G62" s="13">
        <f t="shared" si="1"/>
        <v>81179.55</v>
      </c>
      <c r="N62" s="35"/>
    </row>
    <row r="63" spans="1:14" ht="18.75" x14ac:dyDescent="0.25">
      <c r="A63" s="63"/>
      <c r="B63" s="8" t="s">
        <v>201</v>
      </c>
      <c r="C63" s="9" t="s">
        <v>155</v>
      </c>
      <c r="D63" s="11">
        <v>184.5</v>
      </c>
      <c r="E63" s="30">
        <v>8</v>
      </c>
      <c r="F63" s="12" t="s">
        <v>182</v>
      </c>
      <c r="G63" s="13">
        <f t="shared" si="1"/>
        <v>1476</v>
      </c>
      <c r="N63" s="35"/>
    </row>
    <row r="64" spans="1:14" ht="18.75" x14ac:dyDescent="0.25">
      <c r="A64" s="63"/>
      <c r="B64" s="8" t="s">
        <v>202</v>
      </c>
      <c r="C64" s="9" t="s">
        <v>314</v>
      </c>
      <c r="D64" s="11">
        <v>369</v>
      </c>
      <c r="E64" s="30">
        <v>7</v>
      </c>
      <c r="F64" s="12" t="s">
        <v>182</v>
      </c>
      <c r="G64" s="13">
        <f t="shared" si="1"/>
        <v>2583</v>
      </c>
      <c r="N64" s="35"/>
    </row>
    <row r="65" spans="1:14" ht="18.75" x14ac:dyDescent="0.25">
      <c r="A65" s="63"/>
      <c r="B65" s="8" t="s">
        <v>203</v>
      </c>
      <c r="C65" s="9" t="s">
        <v>315</v>
      </c>
      <c r="D65" s="11">
        <v>1623.6</v>
      </c>
      <c r="E65" s="30">
        <v>1</v>
      </c>
      <c r="F65" s="12" t="s">
        <v>182</v>
      </c>
      <c r="G65" s="13">
        <f t="shared" si="1"/>
        <v>1623.6</v>
      </c>
      <c r="N65" s="35"/>
    </row>
    <row r="66" spans="1:14" ht="18.75" x14ac:dyDescent="0.25">
      <c r="A66" s="63"/>
      <c r="B66" s="8" t="s">
        <v>204</v>
      </c>
      <c r="C66" s="9" t="s">
        <v>156</v>
      </c>
      <c r="D66" s="11">
        <v>118.08</v>
      </c>
      <c r="E66" s="30">
        <v>5</v>
      </c>
      <c r="F66" s="12" t="s">
        <v>182</v>
      </c>
      <c r="G66" s="13">
        <f t="shared" si="1"/>
        <v>590.4</v>
      </c>
    </row>
    <row r="67" spans="1:14" ht="18.75" x14ac:dyDescent="0.25">
      <c r="A67" s="63"/>
      <c r="B67" s="8" t="s">
        <v>205</v>
      </c>
      <c r="C67" s="9" t="s">
        <v>157</v>
      </c>
      <c r="D67" s="11">
        <v>1771.2</v>
      </c>
      <c r="E67" s="30">
        <v>8</v>
      </c>
      <c r="F67" s="12" t="s">
        <v>182</v>
      </c>
      <c r="G67" s="13">
        <f t="shared" si="1"/>
        <v>14169.6</v>
      </c>
      <c r="N67" s="35"/>
    </row>
    <row r="68" spans="1:14" ht="18.75" x14ac:dyDescent="0.25">
      <c r="A68" s="63"/>
      <c r="B68" s="8" t="s">
        <v>206</v>
      </c>
      <c r="C68" s="9" t="s">
        <v>260</v>
      </c>
      <c r="D68" s="11">
        <v>2829</v>
      </c>
      <c r="E68" s="30">
        <v>5</v>
      </c>
      <c r="F68" s="12" t="s">
        <v>182</v>
      </c>
      <c r="G68" s="13">
        <f t="shared" si="1"/>
        <v>14145</v>
      </c>
      <c r="N68" s="35"/>
    </row>
    <row r="69" spans="1:14" ht="18.75" x14ac:dyDescent="0.25">
      <c r="A69" s="63"/>
      <c r="B69" s="8" t="s">
        <v>207</v>
      </c>
      <c r="C69" s="9" t="s">
        <v>295</v>
      </c>
      <c r="D69" s="11">
        <v>664.2</v>
      </c>
      <c r="E69" s="30">
        <v>5</v>
      </c>
      <c r="F69" s="12" t="s">
        <v>182</v>
      </c>
      <c r="G69" s="13">
        <f t="shared" si="1"/>
        <v>3321</v>
      </c>
      <c r="N69" s="35"/>
    </row>
    <row r="70" spans="1:14" ht="18.75" x14ac:dyDescent="0.25">
      <c r="A70" s="63"/>
      <c r="B70" s="8" t="s">
        <v>208</v>
      </c>
      <c r="C70" s="9" t="s">
        <v>160</v>
      </c>
      <c r="D70" s="11">
        <v>118.08</v>
      </c>
      <c r="E70" s="30">
        <v>1</v>
      </c>
      <c r="F70" s="12" t="s">
        <v>182</v>
      </c>
      <c r="G70" s="13">
        <f t="shared" si="1"/>
        <v>118.08</v>
      </c>
    </row>
    <row r="71" spans="1:14" ht="18.75" x14ac:dyDescent="0.25">
      <c r="A71" s="63"/>
      <c r="B71" s="8" t="s">
        <v>209</v>
      </c>
      <c r="C71" s="9" t="s">
        <v>296</v>
      </c>
      <c r="D71" s="11">
        <v>516.6</v>
      </c>
      <c r="E71" s="30">
        <v>2</v>
      </c>
      <c r="F71" s="12" t="s">
        <v>184</v>
      </c>
      <c r="G71" s="13">
        <f t="shared" si="1"/>
        <v>1033.2</v>
      </c>
      <c r="N71" s="35"/>
    </row>
    <row r="72" spans="1:14" ht="37.5" x14ac:dyDescent="0.25">
      <c r="A72" s="63"/>
      <c r="B72" s="8" t="s">
        <v>210</v>
      </c>
      <c r="C72" s="9" t="s">
        <v>162</v>
      </c>
      <c r="D72" s="11">
        <v>1599</v>
      </c>
      <c r="E72" s="30">
        <v>2</v>
      </c>
      <c r="F72" s="12" t="s">
        <v>182</v>
      </c>
      <c r="G72" s="13">
        <f t="shared" si="1"/>
        <v>3198</v>
      </c>
      <c r="N72" s="35"/>
    </row>
    <row r="73" spans="1:14" ht="25.5" customHeight="1" x14ac:dyDescent="0.25">
      <c r="A73" s="63"/>
      <c r="B73" s="8" t="s">
        <v>211</v>
      </c>
      <c r="C73" s="9" t="s">
        <v>163</v>
      </c>
      <c r="D73" s="11">
        <v>103.9</v>
      </c>
      <c r="E73" s="30">
        <v>5</v>
      </c>
      <c r="F73" s="12" t="s">
        <v>182</v>
      </c>
      <c r="G73" s="13">
        <f t="shared" si="1"/>
        <v>519.5</v>
      </c>
    </row>
    <row r="74" spans="1:14" ht="18.75" x14ac:dyDescent="0.25">
      <c r="A74" s="63"/>
      <c r="B74" s="8" t="s">
        <v>212</v>
      </c>
      <c r="C74" s="9" t="s">
        <v>297</v>
      </c>
      <c r="D74" s="11">
        <v>13.1</v>
      </c>
      <c r="E74" s="30">
        <v>14</v>
      </c>
      <c r="F74" s="12" t="s">
        <v>182</v>
      </c>
      <c r="G74" s="13">
        <f t="shared" si="1"/>
        <v>183.4</v>
      </c>
    </row>
    <row r="75" spans="1:14" ht="18.75" x14ac:dyDescent="0.25">
      <c r="A75" s="63"/>
      <c r="B75" s="8" t="s">
        <v>213</v>
      </c>
      <c r="C75" s="9" t="s">
        <v>316</v>
      </c>
      <c r="D75" s="11">
        <v>7338.35</v>
      </c>
      <c r="E75" s="30">
        <v>5</v>
      </c>
      <c r="F75" s="12" t="s">
        <v>182</v>
      </c>
      <c r="G75" s="13">
        <f t="shared" si="1"/>
        <v>36691.75</v>
      </c>
      <c r="N75" s="35"/>
    </row>
    <row r="76" spans="1:14" ht="18.75" x14ac:dyDescent="0.25">
      <c r="A76" s="63"/>
      <c r="B76" s="8" t="s">
        <v>214</v>
      </c>
      <c r="C76" s="9" t="s">
        <v>317</v>
      </c>
      <c r="D76" s="11">
        <v>7522.99</v>
      </c>
      <c r="E76" s="30">
        <v>1</v>
      </c>
      <c r="F76" s="12" t="s">
        <v>184</v>
      </c>
      <c r="G76" s="13">
        <f t="shared" si="1"/>
        <v>7522.99</v>
      </c>
    </row>
    <row r="77" spans="1:14" ht="18.75" x14ac:dyDescent="0.25">
      <c r="A77" s="63"/>
      <c r="B77" s="8" t="s">
        <v>215</v>
      </c>
      <c r="C77" s="9" t="s">
        <v>167</v>
      </c>
      <c r="D77" s="11">
        <v>6.48</v>
      </c>
      <c r="E77" s="30">
        <v>1</v>
      </c>
      <c r="F77" s="12" t="s">
        <v>182</v>
      </c>
      <c r="G77" s="13">
        <f t="shared" si="1"/>
        <v>6.48</v>
      </c>
    </row>
    <row r="78" spans="1:14" ht="18.75" x14ac:dyDescent="0.25">
      <c r="A78" s="63"/>
      <c r="B78" s="8" t="s">
        <v>216</v>
      </c>
      <c r="C78" s="9" t="s">
        <v>168</v>
      </c>
      <c r="D78" s="11">
        <v>4.21</v>
      </c>
      <c r="E78" s="30">
        <v>2</v>
      </c>
      <c r="F78" s="12" t="s">
        <v>182</v>
      </c>
      <c r="G78" s="13">
        <f t="shared" si="1"/>
        <v>8.42</v>
      </c>
    </row>
    <row r="79" spans="1:14" ht="18.75" x14ac:dyDescent="0.25">
      <c r="A79" s="63"/>
      <c r="B79" s="8" t="s">
        <v>217</v>
      </c>
      <c r="C79" s="9" t="s">
        <v>266</v>
      </c>
      <c r="D79" s="11">
        <v>11340</v>
      </c>
      <c r="E79" s="30">
        <v>6</v>
      </c>
      <c r="F79" s="12" t="s">
        <v>182</v>
      </c>
      <c r="G79" s="13">
        <f t="shared" si="1"/>
        <v>68040</v>
      </c>
      <c r="N79" s="35"/>
    </row>
    <row r="80" spans="1:14" ht="18.75" x14ac:dyDescent="0.25">
      <c r="A80" s="63"/>
      <c r="B80" s="8" t="s">
        <v>218</v>
      </c>
      <c r="C80" s="9" t="s">
        <v>46</v>
      </c>
      <c r="D80" s="11">
        <v>22210</v>
      </c>
      <c r="E80" s="30">
        <v>4</v>
      </c>
      <c r="F80" s="12" t="s">
        <v>182</v>
      </c>
      <c r="G80" s="13">
        <f t="shared" si="1"/>
        <v>88840</v>
      </c>
      <c r="N80" s="35"/>
    </row>
    <row r="81" spans="1:14" ht="18.75" x14ac:dyDescent="0.25">
      <c r="A81" s="63"/>
      <c r="B81" s="8" t="s">
        <v>219</v>
      </c>
      <c r="C81" s="9" t="s">
        <v>267</v>
      </c>
      <c r="D81" s="11">
        <v>691.2</v>
      </c>
      <c r="E81" s="30">
        <v>3</v>
      </c>
      <c r="F81" s="12" t="s">
        <v>182</v>
      </c>
      <c r="G81" s="13">
        <f t="shared" si="1"/>
        <v>2073.6000000000004</v>
      </c>
      <c r="N81" s="35"/>
    </row>
    <row r="82" spans="1:14" ht="18.75" x14ac:dyDescent="0.25">
      <c r="A82" s="63"/>
      <c r="B82" s="8" t="s">
        <v>220</v>
      </c>
      <c r="C82" s="9" t="s">
        <v>170</v>
      </c>
      <c r="D82" s="11">
        <v>9900</v>
      </c>
      <c r="E82" s="30">
        <v>50</v>
      </c>
      <c r="F82" s="12" t="s">
        <v>182</v>
      </c>
      <c r="G82" s="13">
        <f t="shared" si="1"/>
        <v>495000</v>
      </c>
      <c r="N82" s="35"/>
    </row>
    <row r="83" spans="1:14" ht="18.75" x14ac:dyDescent="0.25">
      <c r="A83" s="63"/>
      <c r="B83" s="8" t="s">
        <v>221</v>
      </c>
      <c r="C83" s="9" t="s">
        <v>171</v>
      </c>
      <c r="D83" s="11">
        <v>0.16</v>
      </c>
      <c r="E83" s="30">
        <v>1</v>
      </c>
      <c r="F83" s="12" t="s">
        <v>182</v>
      </c>
      <c r="G83" s="13">
        <f t="shared" si="1"/>
        <v>0.16</v>
      </c>
    </row>
    <row r="84" spans="1:14" ht="18.75" x14ac:dyDescent="0.25">
      <c r="A84" s="63"/>
      <c r="B84" s="8" t="s">
        <v>222</v>
      </c>
      <c r="C84" s="9" t="s">
        <v>172</v>
      </c>
      <c r="D84" s="11">
        <v>0.13</v>
      </c>
      <c r="E84" s="30">
        <v>2</v>
      </c>
      <c r="F84" s="12" t="s">
        <v>182</v>
      </c>
      <c r="G84" s="13">
        <f t="shared" si="1"/>
        <v>0.26</v>
      </c>
    </row>
    <row r="85" spans="1:14" ht="18.75" x14ac:dyDescent="0.25">
      <c r="A85" s="63"/>
      <c r="B85" s="8" t="s">
        <v>223</v>
      </c>
      <c r="C85" s="9" t="s">
        <v>173</v>
      </c>
      <c r="D85" s="11">
        <v>380</v>
      </c>
      <c r="E85" s="30">
        <v>4</v>
      </c>
      <c r="F85" s="12" t="s">
        <v>182</v>
      </c>
      <c r="G85" s="13">
        <f t="shared" si="1"/>
        <v>1520</v>
      </c>
      <c r="N85" s="35"/>
    </row>
    <row r="86" spans="1:14" ht="18.75" x14ac:dyDescent="0.25">
      <c r="A86" s="63"/>
      <c r="B86" s="8" t="s">
        <v>224</v>
      </c>
      <c r="C86" s="9" t="s">
        <v>175</v>
      </c>
      <c r="D86" s="11">
        <v>495.58</v>
      </c>
      <c r="E86" s="30">
        <v>10</v>
      </c>
      <c r="F86" s="12" t="s">
        <v>182</v>
      </c>
      <c r="G86" s="13">
        <f t="shared" si="1"/>
        <v>4955.8</v>
      </c>
      <c r="N86" s="35"/>
    </row>
    <row r="87" spans="1:14" ht="18.75" x14ac:dyDescent="0.25">
      <c r="A87" s="63"/>
      <c r="B87" s="8" t="s">
        <v>225</v>
      </c>
      <c r="C87" s="9" t="s">
        <v>177</v>
      </c>
      <c r="D87" s="11">
        <v>23</v>
      </c>
      <c r="E87" s="30">
        <v>1</v>
      </c>
      <c r="F87" s="12" t="s">
        <v>182</v>
      </c>
      <c r="G87" s="13">
        <f t="shared" si="1"/>
        <v>23</v>
      </c>
    </row>
    <row r="88" spans="1:14" ht="18.75" x14ac:dyDescent="0.25">
      <c r="A88" s="63"/>
      <c r="B88" s="8" t="s">
        <v>226</v>
      </c>
      <c r="C88" s="9" t="s">
        <v>178</v>
      </c>
      <c r="D88" s="11">
        <v>45360</v>
      </c>
      <c r="E88" s="30">
        <v>1</v>
      </c>
      <c r="F88" s="12" t="s">
        <v>182</v>
      </c>
      <c r="G88" s="13">
        <f t="shared" si="1"/>
        <v>45360</v>
      </c>
      <c r="N88" s="35"/>
    </row>
    <row r="89" spans="1:14" ht="18.75" x14ac:dyDescent="0.25">
      <c r="A89" s="63"/>
      <c r="B89" s="8" t="s">
        <v>227</v>
      </c>
      <c r="C89" s="9" t="s">
        <v>318</v>
      </c>
      <c r="D89" s="11">
        <v>8100</v>
      </c>
      <c r="E89" s="30">
        <v>1</v>
      </c>
      <c r="F89" s="12" t="s">
        <v>182</v>
      </c>
      <c r="G89" s="13">
        <f t="shared" si="1"/>
        <v>8100</v>
      </c>
      <c r="N89" s="35"/>
    </row>
    <row r="90" spans="1:14" ht="18.75" x14ac:dyDescent="0.25">
      <c r="A90" s="63"/>
      <c r="B90" s="8" t="s">
        <v>228</v>
      </c>
      <c r="C90" s="9" t="s">
        <v>319</v>
      </c>
      <c r="D90" s="11">
        <v>172200</v>
      </c>
      <c r="E90" s="30">
        <v>1</v>
      </c>
      <c r="F90" s="12" t="s">
        <v>182</v>
      </c>
      <c r="G90" s="13">
        <f t="shared" si="1"/>
        <v>172200</v>
      </c>
      <c r="N90" s="35"/>
    </row>
    <row r="91" spans="1:14" ht="18.75" x14ac:dyDescent="0.25">
      <c r="A91" s="63"/>
      <c r="B91" s="8" t="s">
        <v>229</v>
      </c>
      <c r="C91" s="9" t="s">
        <v>320</v>
      </c>
      <c r="D91" s="11">
        <v>367.2</v>
      </c>
      <c r="E91" s="30">
        <v>12</v>
      </c>
      <c r="F91" s="12" t="s">
        <v>182</v>
      </c>
      <c r="G91" s="13">
        <f t="shared" si="1"/>
        <v>4406.3999999999996</v>
      </c>
    </row>
    <row r="92" spans="1:14" ht="18.75" x14ac:dyDescent="0.25">
      <c r="A92" s="63"/>
      <c r="B92" s="8" t="s">
        <v>230</v>
      </c>
      <c r="C92" s="9" t="s">
        <v>321</v>
      </c>
      <c r="D92" s="11">
        <v>41700</v>
      </c>
      <c r="E92" s="30">
        <v>16</v>
      </c>
      <c r="F92" s="12" t="s">
        <v>182</v>
      </c>
      <c r="G92" s="13">
        <f t="shared" ref="G92" si="2">E92*D92</f>
        <v>667200</v>
      </c>
    </row>
    <row r="93" spans="1:14" ht="18.75" x14ac:dyDescent="0.25">
      <c r="B93" s="66" t="s">
        <v>33</v>
      </c>
      <c r="C93" s="67"/>
      <c r="D93" s="67"/>
      <c r="E93" s="67"/>
      <c r="F93" s="68"/>
      <c r="G93" s="18">
        <f>SUM(G27:G92)</f>
        <v>2453702.46</v>
      </c>
    </row>
    <row r="94" spans="1:14" ht="15.75" thickBot="1" x14ac:dyDescent="0.3"/>
    <row r="95" spans="1:14" ht="24" thickBot="1" x14ac:dyDescent="0.4">
      <c r="B95" s="64" t="s">
        <v>241</v>
      </c>
      <c r="C95" s="65"/>
      <c r="D95" s="65"/>
      <c r="E95" s="65"/>
      <c r="F95" s="65"/>
      <c r="G95" s="39">
        <f>G93+G25</f>
        <v>3913067.03</v>
      </c>
    </row>
  </sheetData>
  <sheetProtection algorithmName="SHA-512" hashValue="LnYZ1nvGKmIX4p5XT61wU5VZrfIYU4X58iNUrKe1mcAdMFtMnB8ZdvaVSo4Krs5wgH1EXGW8IzDJTg0VI2gNHw==" saltValue="8UQaVjOvBiiUn1u23Dgblw==" spinCount="100000" sheet="1" objects="1" scenarios="1"/>
  <mergeCells count="8">
    <mergeCell ref="A27:A92"/>
    <mergeCell ref="A8:A24"/>
    <mergeCell ref="B95:F95"/>
    <mergeCell ref="B5:G5"/>
    <mergeCell ref="B2:G2"/>
    <mergeCell ref="B3:G3"/>
    <mergeCell ref="B25:F25"/>
    <mergeCell ref="B93:F93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08"/>
  <sheetViews>
    <sheetView workbookViewId="0">
      <pane xSplit="1" ySplit="7" topLeftCell="B84" activePane="bottomRight" state="frozen"/>
      <selection pane="topRight" activeCell="B1" sqref="B1"/>
      <selection pane="bottomLeft" activeCell="A8" sqref="A8"/>
      <selection pane="bottomRight" activeCell="D92" sqref="D92:E92"/>
    </sheetView>
  </sheetViews>
  <sheetFormatPr defaultRowHeight="15" x14ac:dyDescent="0.25"/>
  <cols>
    <col min="2" max="2" width="15.85546875" customWidth="1"/>
    <col min="3" max="3" width="74.42578125" customWidth="1"/>
    <col min="4" max="4" width="21.5703125" customWidth="1"/>
    <col min="5" max="5" width="20.7109375" style="1" customWidth="1"/>
    <col min="7" max="7" width="25.5703125" customWidth="1"/>
  </cols>
  <sheetData>
    <row r="1" spans="1:8" ht="18.75" x14ac:dyDescent="0.3">
      <c r="C1" s="2"/>
      <c r="D1" s="3"/>
      <c r="E1" s="29"/>
      <c r="F1" s="4"/>
      <c r="G1" s="2"/>
      <c r="H1" s="2"/>
    </row>
    <row r="2" spans="1:8" ht="18.75" x14ac:dyDescent="0.3">
      <c r="B2" s="61"/>
      <c r="C2" s="61"/>
      <c r="D2" s="61"/>
      <c r="E2" s="61"/>
      <c r="F2" s="61"/>
      <c r="G2" s="61"/>
      <c r="H2" s="2"/>
    </row>
    <row r="3" spans="1:8" ht="18.75" x14ac:dyDescent="0.3">
      <c r="B3" s="60" t="s">
        <v>426</v>
      </c>
      <c r="C3" s="60"/>
      <c r="D3" s="60"/>
      <c r="E3" s="60"/>
      <c r="F3" s="60"/>
      <c r="G3" s="60"/>
      <c r="H3" s="2"/>
    </row>
    <row r="4" spans="1:8" ht="18.75" x14ac:dyDescent="0.3">
      <c r="C4" s="2"/>
      <c r="D4" s="3"/>
      <c r="E4" s="29"/>
      <c r="F4" s="4"/>
      <c r="G4" s="2"/>
      <c r="H4" s="2"/>
    </row>
    <row r="5" spans="1:8" ht="92.25" customHeight="1" x14ac:dyDescent="0.3">
      <c r="B5" s="70" t="s">
        <v>357</v>
      </c>
      <c r="C5" s="70"/>
      <c r="D5" s="70"/>
      <c r="E5" s="70"/>
      <c r="F5" s="70"/>
      <c r="G5" s="70"/>
      <c r="H5" s="2"/>
    </row>
    <row r="6" spans="1:8" ht="18.75" x14ac:dyDescent="0.3">
      <c r="C6" s="2"/>
      <c r="D6" s="3"/>
      <c r="E6" s="29"/>
      <c r="F6" s="4"/>
      <c r="G6" s="2"/>
      <c r="H6" s="2"/>
    </row>
    <row r="7" spans="1:8" ht="37.5" x14ac:dyDescent="0.25">
      <c r="B7" s="5" t="s">
        <v>0</v>
      </c>
      <c r="C7" s="6" t="s">
        <v>131</v>
      </c>
      <c r="D7" s="7" t="s">
        <v>19</v>
      </c>
      <c r="E7" s="7" t="s">
        <v>34</v>
      </c>
      <c r="F7" s="7" t="s">
        <v>31</v>
      </c>
      <c r="G7" s="7" t="s">
        <v>32</v>
      </c>
    </row>
    <row r="8" spans="1:8" ht="18.75" x14ac:dyDescent="0.25">
      <c r="A8" s="76" t="s">
        <v>288</v>
      </c>
      <c r="B8" s="8" t="s">
        <v>48</v>
      </c>
      <c r="C8" s="9" t="s">
        <v>16</v>
      </c>
      <c r="D8" s="11">
        <v>0</v>
      </c>
      <c r="E8" s="30">
        <v>2</v>
      </c>
      <c r="F8" s="12" t="s">
        <v>47</v>
      </c>
      <c r="G8" s="13">
        <f t="shared" ref="G8:G22" si="0">E8*D8</f>
        <v>0</v>
      </c>
    </row>
    <row r="9" spans="1:8" ht="18.75" x14ac:dyDescent="0.25">
      <c r="A9" s="77"/>
      <c r="B9" s="8" t="s">
        <v>49</v>
      </c>
      <c r="C9" s="14" t="s">
        <v>13</v>
      </c>
      <c r="D9" s="15">
        <v>18390.240000000002</v>
      </c>
      <c r="E9" s="30">
        <v>1</v>
      </c>
      <c r="F9" s="12" t="s">
        <v>47</v>
      </c>
      <c r="G9" s="13">
        <f t="shared" si="0"/>
        <v>18390.240000000002</v>
      </c>
    </row>
    <row r="10" spans="1:8" ht="24.75" customHeight="1" x14ac:dyDescent="0.25">
      <c r="A10" s="77"/>
      <c r="B10" s="8" t="s">
        <v>50</v>
      </c>
      <c r="C10" s="14" t="s">
        <v>124</v>
      </c>
      <c r="D10" s="15">
        <v>41700</v>
      </c>
      <c r="E10" s="30">
        <v>1</v>
      </c>
      <c r="F10" s="12" t="s">
        <v>47</v>
      </c>
      <c r="G10" s="13">
        <f t="shared" si="0"/>
        <v>41700</v>
      </c>
    </row>
    <row r="11" spans="1:8" ht="18.75" x14ac:dyDescent="0.25">
      <c r="A11" s="77"/>
      <c r="B11" s="8" t="s">
        <v>51</v>
      </c>
      <c r="C11" s="9" t="s">
        <v>5</v>
      </c>
      <c r="D11" s="11">
        <v>80811</v>
      </c>
      <c r="E11" s="30">
        <v>2</v>
      </c>
      <c r="F11" s="12" t="s">
        <v>47</v>
      </c>
      <c r="G11" s="13">
        <f t="shared" si="0"/>
        <v>161622</v>
      </c>
    </row>
    <row r="12" spans="1:8" ht="37.5" x14ac:dyDescent="0.25">
      <c r="A12" s="77"/>
      <c r="B12" s="8" t="s">
        <v>52</v>
      </c>
      <c r="C12" s="9" t="s">
        <v>67</v>
      </c>
      <c r="D12" s="11">
        <v>183.52</v>
      </c>
      <c r="E12" s="30">
        <v>3</v>
      </c>
      <c r="F12" s="12" t="s">
        <v>47</v>
      </c>
      <c r="G12" s="13">
        <f t="shared" si="0"/>
        <v>550.56000000000006</v>
      </c>
    </row>
    <row r="13" spans="1:8" ht="18.75" x14ac:dyDescent="0.25">
      <c r="A13" s="77"/>
      <c r="B13" s="8" t="s">
        <v>53</v>
      </c>
      <c r="C13" s="9" t="s">
        <v>2</v>
      </c>
      <c r="D13" s="13">
        <v>16982.3</v>
      </c>
      <c r="E13" s="30">
        <v>10</v>
      </c>
      <c r="F13" s="12" t="s">
        <v>47</v>
      </c>
      <c r="G13" s="13">
        <f t="shared" si="0"/>
        <v>169823</v>
      </c>
    </row>
    <row r="14" spans="1:8" ht="18.75" x14ac:dyDescent="0.25">
      <c r="A14" s="77"/>
      <c r="B14" s="8" t="s">
        <v>54</v>
      </c>
      <c r="C14" s="9" t="s">
        <v>78</v>
      </c>
      <c r="D14" s="11">
        <v>0</v>
      </c>
      <c r="E14" s="30">
        <v>8</v>
      </c>
      <c r="F14" s="12" t="s">
        <v>47</v>
      </c>
      <c r="G14" s="13">
        <f t="shared" si="0"/>
        <v>0</v>
      </c>
    </row>
    <row r="15" spans="1:8" ht="18.75" x14ac:dyDescent="0.25">
      <c r="A15" s="77"/>
      <c r="B15" s="8" t="s">
        <v>55</v>
      </c>
      <c r="C15" s="9" t="s">
        <v>78</v>
      </c>
      <c r="D15" s="11">
        <v>0</v>
      </c>
      <c r="E15" s="30">
        <v>20</v>
      </c>
      <c r="F15" s="12" t="s">
        <v>47</v>
      </c>
      <c r="G15" s="13">
        <f t="shared" si="0"/>
        <v>0</v>
      </c>
    </row>
    <row r="16" spans="1:8" ht="18.75" x14ac:dyDescent="0.25">
      <c r="A16" s="77"/>
      <c r="B16" s="8" t="s">
        <v>56</v>
      </c>
      <c r="C16" s="9" t="s">
        <v>80</v>
      </c>
      <c r="D16" s="11">
        <v>0</v>
      </c>
      <c r="E16" s="30">
        <v>5</v>
      </c>
      <c r="F16" s="12" t="s">
        <v>47</v>
      </c>
      <c r="G16" s="13">
        <f t="shared" si="0"/>
        <v>0</v>
      </c>
    </row>
    <row r="17" spans="1:8" ht="18.75" x14ac:dyDescent="0.25">
      <c r="A17" s="77"/>
      <c r="B17" s="8" t="s">
        <v>57</v>
      </c>
      <c r="C17" s="9" t="s">
        <v>80</v>
      </c>
      <c r="D17" s="11">
        <v>0</v>
      </c>
      <c r="E17" s="30">
        <v>10</v>
      </c>
      <c r="F17" s="12" t="s">
        <v>47</v>
      </c>
      <c r="G17" s="13">
        <f t="shared" si="0"/>
        <v>0</v>
      </c>
    </row>
    <row r="18" spans="1:8" ht="18.75" x14ac:dyDescent="0.25">
      <c r="A18" s="77"/>
      <c r="B18" s="8" t="s">
        <v>58</v>
      </c>
      <c r="C18" s="9" t="s">
        <v>85</v>
      </c>
      <c r="D18" s="11">
        <v>0</v>
      </c>
      <c r="E18" s="30">
        <v>9</v>
      </c>
      <c r="F18" s="12" t="s">
        <v>47</v>
      </c>
      <c r="G18" s="13">
        <f t="shared" si="0"/>
        <v>0</v>
      </c>
    </row>
    <row r="19" spans="1:8" ht="18.75" x14ac:dyDescent="0.25">
      <c r="A19" s="77"/>
      <c r="B19" s="8" t="s">
        <v>93</v>
      </c>
      <c r="C19" s="9" t="s">
        <v>86</v>
      </c>
      <c r="D19" s="11">
        <v>0</v>
      </c>
      <c r="E19" s="30">
        <v>1</v>
      </c>
      <c r="F19" s="12" t="s">
        <v>47</v>
      </c>
      <c r="G19" s="13">
        <f t="shared" si="0"/>
        <v>0</v>
      </c>
    </row>
    <row r="20" spans="1:8" ht="18.75" x14ac:dyDescent="0.25">
      <c r="A20" s="77"/>
      <c r="B20" s="8" t="s">
        <v>94</v>
      </c>
      <c r="C20" s="9" t="s">
        <v>87</v>
      </c>
      <c r="D20" s="11">
        <v>0</v>
      </c>
      <c r="E20" s="30">
        <v>2</v>
      </c>
      <c r="F20" s="12" t="s">
        <v>47</v>
      </c>
      <c r="G20" s="13">
        <f t="shared" si="0"/>
        <v>0</v>
      </c>
    </row>
    <row r="21" spans="1:8" ht="18.75" x14ac:dyDescent="0.25">
      <c r="A21" s="77"/>
      <c r="B21" s="8" t="s">
        <v>95</v>
      </c>
      <c r="C21" s="9" t="s">
        <v>89</v>
      </c>
      <c r="D21" s="11">
        <v>0</v>
      </c>
      <c r="E21" s="30">
        <v>3</v>
      </c>
      <c r="F21" s="12" t="s">
        <v>47</v>
      </c>
      <c r="G21" s="13">
        <f t="shared" si="0"/>
        <v>0</v>
      </c>
    </row>
    <row r="22" spans="1:8" ht="18.75" x14ac:dyDescent="0.25">
      <c r="A22" s="77"/>
      <c r="B22" s="8" t="s">
        <v>96</v>
      </c>
      <c r="C22" s="17" t="s">
        <v>90</v>
      </c>
      <c r="D22" s="16">
        <v>0</v>
      </c>
      <c r="E22" s="31">
        <v>2</v>
      </c>
      <c r="F22" s="12" t="s">
        <v>47</v>
      </c>
      <c r="G22" s="13">
        <f t="shared" si="0"/>
        <v>0</v>
      </c>
    </row>
    <row r="23" spans="1:8" ht="18.75" x14ac:dyDescent="0.25">
      <c r="B23" s="66" t="s">
        <v>33</v>
      </c>
      <c r="C23" s="67"/>
      <c r="D23" s="67"/>
      <c r="E23" s="67"/>
      <c r="F23" s="68"/>
      <c r="G23" s="18">
        <f>SUM(G8:G22)</f>
        <v>392085.8</v>
      </c>
    </row>
    <row r="24" spans="1:8" ht="18.75" x14ac:dyDescent="0.3">
      <c r="C24" s="2"/>
      <c r="D24" s="3"/>
      <c r="E24" s="29"/>
      <c r="F24" s="2"/>
      <c r="G24" s="2"/>
      <c r="H24" s="2"/>
    </row>
    <row r="25" spans="1:8" ht="18.75" x14ac:dyDescent="0.3">
      <c r="A25" s="63" t="s">
        <v>239</v>
      </c>
      <c r="B25" s="8" t="s">
        <v>97</v>
      </c>
      <c r="C25" s="9" t="s">
        <v>323</v>
      </c>
      <c r="D25" s="11">
        <v>45900</v>
      </c>
      <c r="E25" s="30">
        <v>2</v>
      </c>
      <c r="F25" s="37" t="s">
        <v>182</v>
      </c>
      <c r="G25" s="13">
        <f>E25*D25</f>
        <v>91800</v>
      </c>
      <c r="H25" s="2"/>
    </row>
    <row r="26" spans="1:8" ht="18.75" x14ac:dyDescent="0.25">
      <c r="A26" s="63"/>
      <c r="B26" s="8" t="s">
        <v>98</v>
      </c>
      <c r="C26" s="9" t="s">
        <v>242</v>
      </c>
      <c r="D26" s="11">
        <v>54000</v>
      </c>
      <c r="E26" s="30">
        <v>1</v>
      </c>
      <c r="F26" s="12" t="s">
        <v>182</v>
      </c>
      <c r="G26" s="13">
        <f t="shared" ref="G26:G89" si="1">E26*D26</f>
        <v>54000</v>
      </c>
    </row>
    <row r="27" spans="1:8" ht="18.75" x14ac:dyDescent="0.25">
      <c r="A27" s="63"/>
      <c r="B27" s="8" t="s">
        <v>99</v>
      </c>
      <c r="C27" s="9" t="s">
        <v>132</v>
      </c>
      <c r="D27" s="11">
        <v>5346</v>
      </c>
      <c r="E27" s="30">
        <v>1</v>
      </c>
      <c r="F27" s="12" t="s">
        <v>182</v>
      </c>
      <c r="G27" s="13">
        <f t="shared" si="1"/>
        <v>5346</v>
      </c>
    </row>
    <row r="28" spans="1:8" ht="18.75" x14ac:dyDescent="0.25">
      <c r="A28" s="63"/>
      <c r="B28" s="8" t="s">
        <v>100</v>
      </c>
      <c r="C28" s="9" t="s">
        <v>324</v>
      </c>
      <c r="D28" s="11">
        <v>18349.2</v>
      </c>
      <c r="E28" s="30">
        <v>1</v>
      </c>
      <c r="F28" s="12" t="s">
        <v>184</v>
      </c>
      <c r="G28" s="13">
        <f t="shared" si="1"/>
        <v>18349.2</v>
      </c>
    </row>
    <row r="29" spans="1:8" ht="18.75" x14ac:dyDescent="0.25">
      <c r="A29" s="63"/>
      <c r="B29" s="8" t="s">
        <v>101</v>
      </c>
      <c r="C29" s="9" t="s">
        <v>290</v>
      </c>
      <c r="D29" s="11">
        <v>3013.5</v>
      </c>
      <c r="E29" s="30">
        <v>2</v>
      </c>
      <c r="F29" s="12" t="s">
        <v>182</v>
      </c>
      <c r="G29" s="13">
        <f t="shared" si="1"/>
        <v>6027</v>
      </c>
    </row>
    <row r="30" spans="1:8" ht="18.75" x14ac:dyDescent="0.25">
      <c r="A30" s="63"/>
      <c r="B30" s="8" t="s">
        <v>102</v>
      </c>
      <c r="C30" s="9" t="s">
        <v>325</v>
      </c>
      <c r="D30" s="11">
        <v>953.25</v>
      </c>
      <c r="E30" s="30">
        <v>15</v>
      </c>
      <c r="F30" s="12" t="s">
        <v>182</v>
      </c>
      <c r="G30" s="13">
        <f t="shared" si="1"/>
        <v>14298.75</v>
      </c>
    </row>
    <row r="31" spans="1:8" ht="18.75" x14ac:dyDescent="0.25">
      <c r="A31" s="63"/>
      <c r="B31" s="8" t="s">
        <v>103</v>
      </c>
      <c r="C31" s="9" t="s">
        <v>133</v>
      </c>
      <c r="D31" s="11">
        <v>27000</v>
      </c>
      <c r="E31" s="30">
        <v>1</v>
      </c>
      <c r="F31" s="12" t="s">
        <v>182</v>
      </c>
      <c r="G31" s="13">
        <f t="shared" si="1"/>
        <v>27000</v>
      </c>
    </row>
    <row r="32" spans="1:8" ht="18.75" x14ac:dyDescent="0.25">
      <c r="A32" s="63"/>
      <c r="B32" s="8" t="s">
        <v>104</v>
      </c>
      <c r="C32" s="9" t="s">
        <v>300</v>
      </c>
      <c r="D32" s="11">
        <v>429.84</v>
      </c>
      <c r="E32" s="30">
        <v>96</v>
      </c>
      <c r="F32" s="12" t="s">
        <v>182</v>
      </c>
      <c r="G32" s="13">
        <f t="shared" si="1"/>
        <v>41264.639999999999</v>
      </c>
    </row>
    <row r="33" spans="1:7" ht="37.5" x14ac:dyDescent="0.25">
      <c r="A33" s="63"/>
      <c r="B33" s="8" t="s">
        <v>105</v>
      </c>
      <c r="C33" s="9" t="s">
        <v>326</v>
      </c>
      <c r="D33" s="11">
        <v>4645.71</v>
      </c>
      <c r="E33" s="30">
        <v>2</v>
      </c>
      <c r="F33" s="12" t="s">
        <v>182</v>
      </c>
      <c r="G33" s="13">
        <f t="shared" si="1"/>
        <v>9291.42</v>
      </c>
    </row>
    <row r="34" spans="1:7" ht="18.75" x14ac:dyDescent="0.25">
      <c r="A34" s="63"/>
      <c r="B34" s="8" t="s">
        <v>106</v>
      </c>
      <c r="C34" s="9" t="s">
        <v>327</v>
      </c>
      <c r="D34" s="11">
        <v>614.52</v>
      </c>
      <c r="E34" s="30">
        <v>2</v>
      </c>
      <c r="F34" s="12" t="s">
        <v>182</v>
      </c>
      <c r="G34" s="13">
        <f t="shared" si="1"/>
        <v>1229.04</v>
      </c>
    </row>
    <row r="35" spans="1:7" ht="18.75" x14ac:dyDescent="0.25">
      <c r="A35" s="63"/>
      <c r="B35" s="8" t="s">
        <v>107</v>
      </c>
      <c r="C35" s="9" t="s">
        <v>244</v>
      </c>
      <c r="D35" s="11">
        <v>16200</v>
      </c>
      <c r="E35" s="30">
        <v>2</v>
      </c>
      <c r="F35" s="12" t="s">
        <v>182</v>
      </c>
      <c r="G35" s="13">
        <f t="shared" si="1"/>
        <v>32400</v>
      </c>
    </row>
    <row r="36" spans="1:7" ht="18.75" x14ac:dyDescent="0.25">
      <c r="A36" s="63"/>
      <c r="B36" s="8" t="s">
        <v>108</v>
      </c>
      <c r="C36" s="9" t="s">
        <v>328</v>
      </c>
      <c r="D36" s="11">
        <v>10395</v>
      </c>
      <c r="E36" s="30">
        <v>1</v>
      </c>
      <c r="F36" s="12" t="s">
        <v>182</v>
      </c>
      <c r="G36" s="13">
        <f t="shared" si="1"/>
        <v>10395</v>
      </c>
    </row>
    <row r="37" spans="1:7" ht="18.75" x14ac:dyDescent="0.25">
      <c r="A37" s="63"/>
      <c r="B37" s="8" t="s">
        <v>109</v>
      </c>
      <c r="C37" s="9" t="s">
        <v>134</v>
      </c>
      <c r="D37" s="11">
        <v>1290</v>
      </c>
      <c r="E37" s="30">
        <v>1</v>
      </c>
      <c r="F37" s="12" t="s">
        <v>182</v>
      </c>
      <c r="G37" s="13">
        <f t="shared" si="1"/>
        <v>1290</v>
      </c>
    </row>
    <row r="38" spans="1:7" ht="18.75" x14ac:dyDescent="0.25">
      <c r="A38" s="63"/>
      <c r="B38" s="8" t="s">
        <v>110</v>
      </c>
      <c r="C38" s="9" t="s">
        <v>352</v>
      </c>
      <c r="D38" s="11">
        <v>280.8</v>
      </c>
      <c r="E38" s="30">
        <v>275</v>
      </c>
      <c r="F38" s="12" t="s">
        <v>182</v>
      </c>
      <c r="G38" s="13">
        <f t="shared" si="1"/>
        <v>77220</v>
      </c>
    </row>
    <row r="39" spans="1:7" ht="18.75" x14ac:dyDescent="0.25">
      <c r="A39" s="63"/>
      <c r="B39" s="8" t="s">
        <v>111</v>
      </c>
      <c r="C39" s="9" t="s">
        <v>329</v>
      </c>
      <c r="D39" s="11">
        <v>461.25</v>
      </c>
      <c r="E39" s="30">
        <v>50</v>
      </c>
      <c r="F39" s="12" t="s">
        <v>182</v>
      </c>
      <c r="G39" s="13">
        <f t="shared" si="1"/>
        <v>23062.5</v>
      </c>
    </row>
    <row r="40" spans="1:7" ht="18.75" x14ac:dyDescent="0.25">
      <c r="A40" s="63"/>
      <c r="B40" s="8" t="s">
        <v>112</v>
      </c>
      <c r="C40" s="9" t="s">
        <v>330</v>
      </c>
      <c r="D40" s="11">
        <v>3764.88</v>
      </c>
      <c r="E40" s="30">
        <v>50</v>
      </c>
      <c r="F40" s="12" t="s">
        <v>182</v>
      </c>
      <c r="G40" s="13">
        <f t="shared" si="1"/>
        <v>188244</v>
      </c>
    </row>
    <row r="41" spans="1:7" ht="18.75" x14ac:dyDescent="0.25">
      <c r="A41" s="63"/>
      <c r="B41" s="8" t="s">
        <v>113</v>
      </c>
      <c r="C41" s="9" t="s">
        <v>331</v>
      </c>
      <c r="D41" s="11">
        <v>9838.7999999999993</v>
      </c>
      <c r="E41" s="30">
        <v>50</v>
      </c>
      <c r="F41" s="12" t="s">
        <v>182</v>
      </c>
      <c r="G41" s="13">
        <f t="shared" si="1"/>
        <v>491939.99999999994</v>
      </c>
    </row>
    <row r="42" spans="1:7" ht="18.75" x14ac:dyDescent="0.25">
      <c r="A42" s="63"/>
      <c r="B42" s="8" t="s">
        <v>114</v>
      </c>
      <c r="C42" s="9" t="s">
        <v>136</v>
      </c>
      <c r="D42" s="11">
        <v>42927</v>
      </c>
      <c r="E42" s="30">
        <v>1</v>
      </c>
      <c r="F42" s="12" t="s">
        <v>182</v>
      </c>
      <c r="G42" s="13">
        <f t="shared" si="1"/>
        <v>42927</v>
      </c>
    </row>
    <row r="43" spans="1:7" ht="18.75" x14ac:dyDescent="0.25">
      <c r="A43" s="63"/>
      <c r="B43" s="8" t="s">
        <v>115</v>
      </c>
      <c r="C43" s="9" t="s">
        <v>246</v>
      </c>
      <c r="D43" s="11">
        <v>24477</v>
      </c>
      <c r="E43" s="30">
        <v>1</v>
      </c>
      <c r="F43" s="12" t="s">
        <v>182</v>
      </c>
      <c r="G43" s="13">
        <f t="shared" si="1"/>
        <v>24477</v>
      </c>
    </row>
    <row r="44" spans="1:7" ht="18.75" x14ac:dyDescent="0.25">
      <c r="A44" s="63"/>
      <c r="B44" s="8" t="s">
        <v>116</v>
      </c>
      <c r="C44" s="9" t="s">
        <v>304</v>
      </c>
      <c r="D44" s="11">
        <v>122.04</v>
      </c>
      <c r="E44" s="30">
        <v>6</v>
      </c>
      <c r="F44" s="12" t="s">
        <v>182</v>
      </c>
      <c r="G44" s="13">
        <f t="shared" si="1"/>
        <v>732.24</v>
      </c>
    </row>
    <row r="45" spans="1:7" ht="18.75" x14ac:dyDescent="0.25">
      <c r="A45" s="63"/>
      <c r="B45" s="8" t="s">
        <v>117</v>
      </c>
      <c r="C45" s="9" t="s">
        <v>137</v>
      </c>
      <c r="D45" s="11">
        <v>346</v>
      </c>
      <c r="E45" s="30">
        <v>15</v>
      </c>
      <c r="F45" s="12" t="s">
        <v>182</v>
      </c>
      <c r="G45" s="13">
        <f t="shared" si="1"/>
        <v>5190</v>
      </c>
    </row>
    <row r="46" spans="1:7" ht="18.75" x14ac:dyDescent="0.25">
      <c r="A46" s="63"/>
      <c r="B46" s="8" t="s">
        <v>119</v>
      </c>
      <c r="C46" s="9" t="s">
        <v>248</v>
      </c>
      <c r="D46" s="11">
        <v>134460</v>
      </c>
      <c r="E46" s="30">
        <v>2</v>
      </c>
      <c r="F46" s="12" t="s">
        <v>182</v>
      </c>
      <c r="G46" s="13">
        <f t="shared" si="1"/>
        <v>268920</v>
      </c>
    </row>
    <row r="47" spans="1:7" ht="18.75" x14ac:dyDescent="0.25">
      <c r="A47" s="63"/>
      <c r="B47" s="8" t="s">
        <v>185</v>
      </c>
      <c r="C47" s="9" t="s">
        <v>332</v>
      </c>
      <c r="D47" s="11">
        <v>8502</v>
      </c>
      <c r="E47" s="30">
        <v>1</v>
      </c>
      <c r="F47" s="12" t="s">
        <v>182</v>
      </c>
      <c r="G47" s="13">
        <f t="shared" si="1"/>
        <v>8502</v>
      </c>
    </row>
    <row r="48" spans="1:7" ht="18.75" x14ac:dyDescent="0.25">
      <c r="A48" s="63"/>
      <c r="B48" s="8" t="s">
        <v>186</v>
      </c>
      <c r="C48" s="9" t="s">
        <v>249</v>
      </c>
      <c r="D48" s="11">
        <v>3610.44</v>
      </c>
      <c r="E48" s="30">
        <v>2</v>
      </c>
      <c r="F48" s="12" t="s">
        <v>182</v>
      </c>
      <c r="G48" s="13">
        <f t="shared" si="1"/>
        <v>7220.88</v>
      </c>
    </row>
    <row r="49" spans="1:7" ht="18.75" x14ac:dyDescent="0.25">
      <c r="A49" s="63"/>
      <c r="B49" s="8" t="s">
        <v>187</v>
      </c>
      <c r="C49" s="9" t="s">
        <v>305</v>
      </c>
      <c r="D49" s="11">
        <v>4014</v>
      </c>
      <c r="E49" s="30">
        <v>194</v>
      </c>
      <c r="F49" s="12" t="s">
        <v>182</v>
      </c>
      <c r="G49" s="13">
        <f t="shared" si="1"/>
        <v>778716</v>
      </c>
    </row>
    <row r="50" spans="1:7" ht="18.75" x14ac:dyDescent="0.25">
      <c r="A50" s="63"/>
      <c r="B50" s="8" t="s">
        <v>188</v>
      </c>
      <c r="C50" s="9" t="s">
        <v>333</v>
      </c>
      <c r="D50" s="11">
        <v>3835.32</v>
      </c>
      <c r="E50" s="30">
        <v>41</v>
      </c>
      <c r="F50" s="12" t="s">
        <v>182</v>
      </c>
      <c r="G50" s="13">
        <f t="shared" si="1"/>
        <v>157248.12</v>
      </c>
    </row>
    <row r="51" spans="1:7" ht="18.75" x14ac:dyDescent="0.25">
      <c r="A51" s="63"/>
      <c r="B51" s="8" t="s">
        <v>189</v>
      </c>
      <c r="C51" s="9" t="s">
        <v>301</v>
      </c>
      <c r="D51" s="11">
        <v>5184</v>
      </c>
      <c r="E51" s="30">
        <v>46</v>
      </c>
      <c r="F51" s="12" t="s">
        <v>182</v>
      </c>
      <c r="G51" s="13">
        <f t="shared" si="1"/>
        <v>238464</v>
      </c>
    </row>
    <row r="52" spans="1:7" ht="18.75" x14ac:dyDescent="0.25">
      <c r="A52" s="63"/>
      <c r="B52" s="8" t="s">
        <v>190</v>
      </c>
      <c r="C52" s="9" t="s">
        <v>334</v>
      </c>
      <c r="D52" s="11">
        <v>2209.77</v>
      </c>
      <c r="E52" s="30">
        <v>1</v>
      </c>
      <c r="F52" s="12" t="s">
        <v>184</v>
      </c>
      <c r="G52" s="13">
        <f t="shared" si="1"/>
        <v>2209.77</v>
      </c>
    </row>
    <row r="53" spans="1:7" ht="18.75" x14ac:dyDescent="0.25">
      <c r="A53" s="63"/>
      <c r="B53" s="8" t="s">
        <v>191</v>
      </c>
      <c r="C53" s="9" t="s">
        <v>335</v>
      </c>
      <c r="D53" s="11">
        <v>9320</v>
      </c>
      <c r="E53" s="30">
        <v>25</v>
      </c>
      <c r="F53" s="12" t="s">
        <v>182</v>
      </c>
      <c r="G53" s="13">
        <f t="shared" si="1"/>
        <v>233000</v>
      </c>
    </row>
    <row r="54" spans="1:7" ht="18.75" x14ac:dyDescent="0.25">
      <c r="A54" s="63"/>
      <c r="B54" s="8" t="s">
        <v>192</v>
      </c>
      <c r="C54" s="9" t="s">
        <v>126</v>
      </c>
      <c r="D54" s="11">
        <v>635.04</v>
      </c>
      <c r="E54" s="30">
        <v>31</v>
      </c>
      <c r="F54" s="12" t="s">
        <v>182</v>
      </c>
      <c r="G54" s="13">
        <f t="shared" si="1"/>
        <v>19686.239999999998</v>
      </c>
    </row>
    <row r="55" spans="1:7" ht="18.75" x14ac:dyDescent="0.25">
      <c r="A55" s="63"/>
      <c r="B55" s="8" t="s">
        <v>193</v>
      </c>
      <c r="C55" s="9" t="s">
        <v>250</v>
      </c>
      <c r="D55" s="11">
        <v>993.6</v>
      </c>
      <c r="E55" s="30">
        <v>2</v>
      </c>
      <c r="F55" s="12" t="s">
        <v>182</v>
      </c>
      <c r="G55" s="13">
        <f t="shared" si="1"/>
        <v>1987.2</v>
      </c>
    </row>
    <row r="56" spans="1:7" ht="18.75" x14ac:dyDescent="0.25">
      <c r="A56" s="63"/>
      <c r="B56" s="8" t="s">
        <v>194</v>
      </c>
      <c r="C56" s="9" t="s">
        <v>336</v>
      </c>
      <c r="D56" s="11">
        <v>8468.5499999999993</v>
      </c>
      <c r="E56" s="30">
        <v>1</v>
      </c>
      <c r="F56" s="12" t="s">
        <v>182</v>
      </c>
      <c r="G56" s="13">
        <f t="shared" si="1"/>
        <v>8468.5499999999993</v>
      </c>
    </row>
    <row r="57" spans="1:7" ht="18.75" x14ac:dyDescent="0.25">
      <c r="A57" s="63"/>
      <c r="B57" s="8" t="s">
        <v>195</v>
      </c>
      <c r="C57" s="9" t="s">
        <v>251</v>
      </c>
      <c r="D57" s="11">
        <v>868.38</v>
      </c>
      <c r="E57" s="30">
        <v>3</v>
      </c>
      <c r="F57" s="12" t="s">
        <v>182</v>
      </c>
      <c r="G57" s="13">
        <f t="shared" si="1"/>
        <v>2605.14</v>
      </c>
    </row>
    <row r="58" spans="1:7" ht="18.75" x14ac:dyDescent="0.25">
      <c r="A58" s="63"/>
      <c r="B58" s="8" t="s">
        <v>196</v>
      </c>
      <c r="C58" s="9" t="s">
        <v>337</v>
      </c>
      <c r="D58" s="11">
        <v>217.87</v>
      </c>
      <c r="E58" s="30">
        <v>12</v>
      </c>
      <c r="F58" s="12" t="s">
        <v>182</v>
      </c>
      <c r="G58" s="13">
        <f t="shared" si="1"/>
        <v>2614.44</v>
      </c>
    </row>
    <row r="59" spans="1:7" ht="18.75" x14ac:dyDescent="0.25">
      <c r="A59" s="63"/>
      <c r="B59" s="8" t="s">
        <v>197</v>
      </c>
      <c r="C59" s="9" t="s">
        <v>338</v>
      </c>
      <c r="D59" s="11">
        <v>2695</v>
      </c>
      <c r="E59" s="30">
        <v>1</v>
      </c>
      <c r="F59" s="12" t="s">
        <v>182</v>
      </c>
      <c r="G59" s="13">
        <f t="shared" si="1"/>
        <v>2695</v>
      </c>
    </row>
    <row r="60" spans="1:7" ht="18.75" x14ac:dyDescent="0.25">
      <c r="A60" s="63"/>
      <c r="B60" s="8" t="s">
        <v>198</v>
      </c>
      <c r="C60" s="9" t="s">
        <v>253</v>
      </c>
      <c r="D60" s="11">
        <v>7533.75</v>
      </c>
      <c r="E60" s="30">
        <v>2</v>
      </c>
      <c r="F60" s="12" t="s">
        <v>182</v>
      </c>
      <c r="G60" s="13">
        <f t="shared" si="1"/>
        <v>15067.5</v>
      </c>
    </row>
    <row r="61" spans="1:7" ht="18.75" x14ac:dyDescent="0.25">
      <c r="A61" s="63"/>
      <c r="B61" s="8" t="s">
        <v>199</v>
      </c>
      <c r="C61" s="9" t="s">
        <v>141</v>
      </c>
      <c r="D61" s="11">
        <v>621.03</v>
      </c>
      <c r="E61" s="30">
        <v>1</v>
      </c>
      <c r="F61" s="12" t="s">
        <v>182</v>
      </c>
      <c r="G61" s="13">
        <f t="shared" si="1"/>
        <v>621.03</v>
      </c>
    </row>
    <row r="62" spans="1:7" ht="18.75" x14ac:dyDescent="0.25">
      <c r="A62" s="63"/>
      <c r="B62" s="8" t="s">
        <v>200</v>
      </c>
      <c r="C62" s="9" t="s">
        <v>254</v>
      </c>
      <c r="D62" s="11">
        <v>6231.6</v>
      </c>
      <c r="E62" s="30">
        <v>4</v>
      </c>
      <c r="F62" s="12" t="s">
        <v>182</v>
      </c>
      <c r="G62" s="13">
        <f t="shared" si="1"/>
        <v>24926.400000000001</v>
      </c>
    </row>
    <row r="63" spans="1:7" ht="18.75" x14ac:dyDescent="0.25">
      <c r="A63" s="63"/>
      <c r="B63" s="8" t="s">
        <v>201</v>
      </c>
      <c r="C63" s="9" t="s">
        <v>274</v>
      </c>
      <c r="D63" s="11">
        <v>549.80999999999995</v>
      </c>
      <c r="E63" s="30">
        <v>1</v>
      </c>
      <c r="F63" s="12" t="s">
        <v>182</v>
      </c>
      <c r="G63" s="13">
        <f t="shared" si="1"/>
        <v>549.80999999999995</v>
      </c>
    </row>
    <row r="64" spans="1:7" ht="18.75" x14ac:dyDescent="0.25">
      <c r="A64" s="63"/>
      <c r="B64" s="8" t="s">
        <v>202</v>
      </c>
      <c r="C64" s="9" t="s">
        <v>339</v>
      </c>
      <c r="D64" s="11">
        <v>147803.35999999999</v>
      </c>
      <c r="E64" s="30">
        <v>1</v>
      </c>
      <c r="F64" s="12" t="s">
        <v>184</v>
      </c>
      <c r="G64" s="13">
        <f t="shared" si="1"/>
        <v>147803.35999999999</v>
      </c>
    </row>
    <row r="65" spans="1:7" ht="18.75" x14ac:dyDescent="0.25">
      <c r="A65" s="63"/>
      <c r="B65" s="8" t="s">
        <v>203</v>
      </c>
      <c r="C65" s="9" t="s">
        <v>340</v>
      </c>
      <c r="D65" s="11">
        <v>532527.99</v>
      </c>
      <c r="E65" s="30">
        <v>2</v>
      </c>
      <c r="F65" s="12" t="s">
        <v>184</v>
      </c>
      <c r="G65" s="13">
        <f t="shared" si="1"/>
        <v>1065055.98</v>
      </c>
    </row>
    <row r="66" spans="1:7" ht="18.75" x14ac:dyDescent="0.25">
      <c r="A66" s="63"/>
      <c r="B66" s="8" t="s">
        <v>204</v>
      </c>
      <c r="C66" s="9" t="s">
        <v>308</v>
      </c>
      <c r="D66" s="11">
        <v>18450</v>
      </c>
      <c r="E66" s="30">
        <v>1</v>
      </c>
      <c r="F66" s="12" t="s">
        <v>182</v>
      </c>
      <c r="G66" s="13">
        <f t="shared" si="1"/>
        <v>18450</v>
      </c>
    </row>
    <row r="67" spans="1:7" ht="18.75" x14ac:dyDescent="0.25">
      <c r="A67" s="63"/>
      <c r="B67" s="8" t="s">
        <v>205</v>
      </c>
      <c r="C67" s="9" t="s">
        <v>341</v>
      </c>
      <c r="D67" s="11">
        <v>35670</v>
      </c>
      <c r="E67" s="30">
        <v>1</v>
      </c>
      <c r="F67" s="12" t="s">
        <v>182</v>
      </c>
      <c r="G67" s="13">
        <f t="shared" si="1"/>
        <v>35670</v>
      </c>
    </row>
    <row r="68" spans="1:7" ht="18.75" x14ac:dyDescent="0.25">
      <c r="A68" s="63"/>
      <c r="B68" s="8" t="s">
        <v>206</v>
      </c>
      <c r="C68" s="9" t="s">
        <v>342</v>
      </c>
      <c r="D68" s="11">
        <v>61500</v>
      </c>
      <c r="E68" s="30">
        <v>1</v>
      </c>
      <c r="F68" s="12" t="s">
        <v>182</v>
      </c>
      <c r="G68" s="13">
        <f t="shared" si="1"/>
        <v>61500</v>
      </c>
    </row>
    <row r="69" spans="1:7" ht="18.75" x14ac:dyDescent="0.25">
      <c r="A69" s="63"/>
      <c r="B69" s="8" t="s">
        <v>207</v>
      </c>
      <c r="C69" s="9" t="s">
        <v>255</v>
      </c>
      <c r="D69" s="11">
        <v>184.5</v>
      </c>
      <c r="E69" s="30">
        <v>62</v>
      </c>
      <c r="F69" s="12" t="s">
        <v>182</v>
      </c>
      <c r="G69" s="13">
        <f t="shared" si="1"/>
        <v>11439</v>
      </c>
    </row>
    <row r="70" spans="1:7" ht="18.75" x14ac:dyDescent="0.25">
      <c r="A70" s="63"/>
      <c r="B70" s="8" t="s">
        <v>208</v>
      </c>
      <c r="C70" s="9" t="s">
        <v>310</v>
      </c>
      <c r="D70" s="11">
        <v>676.5</v>
      </c>
      <c r="E70" s="30">
        <v>4</v>
      </c>
      <c r="F70" s="12" t="s">
        <v>182</v>
      </c>
      <c r="G70" s="13">
        <f t="shared" si="1"/>
        <v>2706</v>
      </c>
    </row>
    <row r="71" spans="1:7" ht="18.75" x14ac:dyDescent="0.25">
      <c r="A71" s="63"/>
      <c r="B71" s="8" t="s">
        <v>209</v>
      </c>
      <c r="C71" s="9" t="s">
        <v>256</v>
      </c>
      <c r="D71" s="11">
        <v>1150.05</v>
      </c>
      <c r="E71" s="30">
        <v>2</v>
      </c>
      <c r="F71" s="12" t="s">
        <v>182</v>
      </c>
      <c r="G71" s="13">
        <f t="shared" si="1"/>
        <v>2300.1</v>
      </c>
    </row>
    <row r="72" spans="1:7" ht="18.75" x14ac:dyDescent="0.25">
      <c r="A72" s="63"/>
      <c r="B72" s="8" t="s">
        <v>210</v>
      </c>
      <c r="C72" s="9" t="s">
        <v>142</v>
      </c>
      <c r="D72" s="11">
        <v>338.25</v>
      </c>
      <c r="E72" s="30">
        <v>10</v>
      </c>
      <c r="F72" s="12" t="s">
        <v>182</v>
      </c>
      <c r="G72" s="13">
        <f t="shared" si="1"/>
        <v>3382.5</v>
      </c>
    </row>
    <row r="73" spans="1:7" ht="18.75" x14ac:dyDescent="0.25">
      <c r="A73" s="63"/>
      <c r="B73" s="8" t="s">
        <v>211</v>
      </c>
      <c r="C73" s="9" t="s">
        <v>143</v>
      </c>
      <c r="D73" s="11">
        <v>184.5</v>
      </c>
      <c r="E73" s="30">
        <v>30</v>
      </c>
      <c r="F73" s="12" t="s">
        <v>182</v>
      </c>
      <c r="G73" s="13">
        <f t="shared" si="1"/>
        <v>5535</v>
      </c>
    </row>
    <row r="74" spans="1:7" ht="18.75" x14ac:dyDescent="0.25">
      <c r="A74" s="63"/>
      <c r="B74" s="8" t="s">
        <v>212</v>
      </c>
      <c r="C74" s="9" t="s">
        <v>164</v>
      </c>
      <c r="D74" s="11">
        <v>184.5</v>
      </c>
      <c r="E74" s="30">
        <v>4</v>
      </c>
      <c r="F74" s="12" t="s">
        <v>182</v>
      </c>
      <c r="G74" s="13">
        <f t="shared" si="1"/>
        <v>738</v>
      </c>
    </row>
    <row r="75" spans="1:7" ht="18.75" x14ac:dyDescent="0.25">
      <c r="A75" s="63"/>
      <c r="B75" s="8" t="s">
        <v>213</v>
      </c>
      <c r="C75" s="9" t="s">
        <v>343</v>
      </c>
      <c r="D75" s="11">
        <v>8610</v>
      </c>
      <c r="E75" s="30">
        <v>1</v>
      </c>
      <c r="F75" s="12" t="s">
        <v>182</v>
      </c>
      <c r="G75" s="13">
        <f t="shared" si="1"/>
        <v>8610</v>
      </c>
    </row>
    <row r="76" spans="1:7" ht="18.75" x14ac:dyDescent="0.25">
      <c r="A76" s="63"/>
      <c r="B76" s="8" t="s">
        <v>214</v>
      </c>
      <c r="C76" s="9" t="s">
        <v>257</v>
      </c>
      <c r="D76" s="11">
        <v>541.20000000000005</v>
      </c>
      <c r="E76" s="30">
        <v>145</v>
      </c>
      <c r="F76" s="12" t="s">
        <v>182</v>
      </c>
      <c r="G76" s="13">
        <f t="shared" si="1"/>
        <v>78474</v>
      </c>
    </row>
    <row r="77" spans="1:7" ht="18.75" x14ac:dyDescent="0.25">
      <c r="A77" s="63"/>
      <c r="B77" s="8" t="s">
        <v>215</v>
      </c>
      <c r="C77" s="9" t="s">
        <v>344</v>
      </c>
      <c r="D77" s="11">
        <v>738</v>
      </c>
      <c r="E77" s="30">
        <v>2</v>
      </c>
      <c r="F77" s="12" t="s">
        <v>182</v>
      </c>
      <c r="G77" s="13">
        <f t="shared" si="1"/>
        <v>1476</v>
      </c>
    </row>
    <row r="78" spans="1:7" ht="18.75" x14ac:dyDescent="0.25">
      <c r="A78" s="63"/>
      <c r="B78" s="8" t="s">
        <v>216</v>
      </c>
      <c r="C78" s="9" t="s">
        <v>144</v>
      </c>
      <c r="D78" s="11">
        <v>118.08</v>
      </c>
      <c r="E78" s="30">
        <v>11</v>
      </c>
      <c r="F78" s="12" t="s">
        <v>182</v>
      </c>
      <c r="G78" s="13">
        <f t="shared" si="1"/>
        <v>1298.8799999999999</v>
      </c>
    </row>
    <row r="79" spans="1:7" ht="18.75" x14ac:dyDescent="0.25">
      <c r="A79" s="63"/>
      <c r="B79" s="8" t="s">
        <v>217</v>
      </c>
      <c r="C79" s="9" t="s">
        <v>149</v>
      </c>
      <c r="D79" s="11">
        <v>899</v>
      </c>
      <c r="E79" s="30">
        <v>2</v>
      </c>
      <c r="F79" s="12" t="s">
        <v>182</v>
      </c>
      <c r="G79" s="13">
        <f t="shared" si="1"/>
        <v>1798</v>
      </c>
    </row>
    <row r="80" spans="1:7" ht="18.75" x14ac:dyDescent="0.25">
      <c r="A80" s="63"/>
      <c r="B80" s="8" t="s">
        <v>218</v>
      </c>
      <c r="C80" s="9" t="s">
        <v>150</v>
      </c>
      <c r="D80" s="11">
        <v>47.99</v>
      </c>
      <c r="E80" s="30">
        <v>5</v>
      </c>
      <c r="F80" s="12" t="s">
        <v>182</v>
      </c>
      <c r="G80" s="13">
        <f t="shared" si="1"/>
        <v>239.95000000000002</v>
      </c>
    </row>
    <row r="81" spans="1:7" ht="18.75" x14ac:dyDescent="0.25">
      <c r="A81" s="63"/>
      <c r="B81" s="8" t="s">
        <v>219</v>
      </c>
      <c r="C81" s="9" t="s">
        <v>151</v>
      </c>
      <c r="D81" s="11">
        <v>516.6</v>
      </c>
      <c r="E81" s="30">
        <v>5</v>
      </c>
      <c r="F81" s="12" t="s">
        <v>182</v>
      </c>
      <c r="G81" s="13">
        <f t="shared" si="1"/>
        <v>2583</v>
      </c>
    </row>
    <row r="82" spans="1:7" ht="18.75" x14ac:dyDescent="0.25">
      <c r="A82" s="63"/>
      <c r="B82" s="8" t="s">
        <v>220</v>
      </c>
      <c r="C82" s="9" t="s">
        <v>152</v>
      </c>
      <c r="D82" s="11">
        <v>1771.2</v>
      </c>
      <c r="E82" s="30">
        <v>5</v>
      </c>
      <c r="F82" s="12" t="s">
        <v>182</v>
      </c>
      <c r="G82" s="13">
        <f t="shared" si="1"/>
        <v>8856</v>
      </c>
    </row>
    <row r="83" spans="1:7" ht="37.5" x14ac:dyDescent="0.25">
      <c r="A83" s="63"/>
      <c r="B83" s="8" t="s">
        <v>221</v>
      </c>
      <c r="C83" s="9" t="s">
        <v>345</v>
      </c>
      <c r="D83" s="11">
        <v>29.99</v>
      </c>
      <c r="E83" s="30">
        <v>10</v>
      </c>
      <c r="F83" s="12" t="s">
        <v>182</v>
      </c>
      <c r="G83" s="13">
        <f t="shared" si="1"/>
        <v>299.89999999999998</v>
      </c>
    </row>
    <row r="84" spans="1:7" ht="18.75" x14ac:dyDescent="0.25">
      <c r="A84" s="63"/>
      <c r="B84" s="8" t="s">
        <v>222</v>
      </c>
      <c r="C84" s="9" t="s">
        <v>294</v>
      </c>
      <c r="D84" s="11">
        <v>601.33000000000004</v>
      </c>
      <c r="E84" s="30">
        <v>40</v>
      </c>
      <c r="F84" s="12" t="s">
        <v>182</v>
      </c>
      <c r="G84" s="13">
        <f t="shared" si="1"/>
        <v>24053.200000000001</v>
      </c>
    </row>
    <row r="85" spans="1:7" ht="18.75" x14ac:dyDescent="0.25">
      <c r="A85" s="63"/>
      <c r="B85" s="8" t="s">
        <v>223</v>
      </c>
      <c r="C85" s="9" t="s">
        <v>155</v>
      </c>
      <c r="D85" s="11">
        <v>184.5</v>
      </c>
      <c r="E85" s="30">
        <v>8</v>
      </c>
      <c r="F85" s="12" t="s">
        <v>182</v>
      </c>
      <c r="G85" s="13">
        <f t="shared" si="1"/>
        <v>1476</v>
      </c>
    </row>
    <row r="86" spans="1:7" ht="18.75" x14ac:dyDescent="0.25">
      <c r="A86" s="63"/>
      <c r="B86" s="8" t="s">
        <v>224</v>
      </c>
      <c r="C86" s="9" t="s">
        <v>314</v>
      </c>
      <c r="D86" s="11">
        <v>369</v>
      </c>
      <c r="E86" s="30">
        <v>6</v>
      </c>
      <c r="F86" s="12" t="s">
        <v>182</v>
      </c>
      <c r="G86" s="13">
        <f t="shared" si="1"/>
        <v>2214</v>
      </c>
    </row>
    <row r="87" spans="1:7" ht="18.75" x14ac:dyDescent="0.25">
      <c r="A87" s="63"/>
      <c r="B87" s="8" t="s">
        <v>225</v>
      </c>
      <c r="C87" s="9" t="s">
        <v>315</v>
      </c>
      <c r="D87" s="11">
        <v>1623.6</v>
      </c>
      <c r="E87" s="30">
        <v>2</v>
      </c>
      <c r="F87" s="12" t="s">
        <v>182</v>
      </c>
      <c r="G87" s="13">
        <f t="shared" si="1"/>
        <v>3247.2</v>
      </c>
    </row>
    <row r="88" spans="1:7" ht="18.75" x14ac:dyDescent="0.25">
      <c r="A88" s="63"/>
      <c r="B88" s="8" t="s">
        <v>226</v>
      </c>
      <c r="C88" s="9" t="s">
        <v>156</v>
      </c>
      <c r="D88" s="11">
        <v>118.08</v>
      </c>
      <c r="E88" s="30">
        <v>5</v>
      </c>
      <c r="F88" s="12" t="s">
        <v>182</v>
      </c>
      <c r="G88" s="13">
        <f t="shared" si="1"/>
        <v>590.4</v>
      </c>
    </row>
    <row r="89" spans="1:7" ht="18.75" x14ac:dyDescent="0.25">
      <c r="A89" s="63"/>
      <c r="B89" s="8" t="s">
        <v>227</v>
      </c>
      <c r="C89" s="9" t="s">
        <v>158</v>
      </c>
      <c r="D89" s="11">
        <v>1894.2</v>
      </c>
      <c r="E89" s="30">
        <v>3</v>
      </c>
      <c r="F89" s="12" t="s">
        <v>182</v>
      </c>
      <c r="G89" s="13">
        <f t="shared" si="1"/>
        <v>5682.6</v>
      </c>
    </row>
    <row r="90" spans="1:7" ht="18.75" x14ac:dyDescent="0.25">
      <c r="A90" s="63"/>
      <c r="B90" s="8" t="s">
        <v>228</v>
      </c>
      <c r="C90" s="9" t="s">
        <v>159</v>
      </c>
      <c r="D90" s="11">
        <v>135.30000000000001</v>
      </c>
      <c r="E90" s="30">
        <v>1</v>
      </c>
      <c r="F90" s="12" t="s">
        <v>182</v>
      </c>
      <c r="G90" s="13">
        <f t="shared" ref="G90:G105" si="2">E90*D90</f>
        <v>135.30000000000001</v>
      </c>
    </row>
    <row r="91" spans="1:7" ht="18.75" x14ac:dyDescent="0.25">
      <c r="A91" s="63"/>
      <c r="B91" s="8" t="s">
        <v>229</v>
      </c>
      <c r="C91" s="9" t="s">
        <v>160</v>
      </c>
      <c r="D91" s="11">
        <v>118.08</v>
      </c>
      <c r="E91" s="30">
        <v>1</v>
      </c>
      <c r="F91" s="12" t="s">
        <v>182</v>
      </c>
      <c r="G91" s="13">
        <f t="shared" si="2"/>
        <v>118.08</v>
      </c>
    </row>
    <row r="92" spans="1:7" ht="18.75" x14ac:dyDescent="0.25">
      <c r="A92" s="63"/>
      <c r="B92" s="8" t="s">
        <v>230</v>
      </c>
      <c r="C92" s="9" t="s">
        <v>296</v>
      </c>
      <c r="D92" s="11">
        <v>516.6</v>
      </c>
      <c r="E92" s="30">
        <v>3</v>
      </c>
      <c r="F92" s="12" t="s">
        <v>346</v>
      </c>
      <c r="G92" s="13">
        <f t="shared" si="2"/>
        <v>1549.8000000000002</v>
      </c>
    </row>
    <row r="93" spans="1:7" ht="37.5" x14ac:dyDescent="0.25">
      <c r="A93" s="63"/>
      <c r="B93" s="8" t="s">
        <v>231</v>
      </c>
      <c r="C93" s="9" t="s">
        <v>347</v>
      </c>
      <c r="D93" s="11">
        <v>1599</v>
      </c>
      <c r="E93" s="30">
        <v>2</v>
      </c>
      <c r="F93" s="12" t="s">
        <v>182</v>
      </c>
      <c r="G93" s="13">
        <f t="shared" si="2"/>
        <v>3198</v>
      </c>
    </row>
    <row r="94" spans="1:7" ht="22.5" customHeight="1" x14ac:dyDescent="0.25">
      <c r="A94" s="63"/>
      <c r="B94" s="8" t="s">
        <v>232</v>
      </c>
      <c r="C94" s="9" t="s">
        <v>163</v>
      </c>
      <c r="D94" s="11">
        <v>103.9</v>
      </c>
      <c r="E94" s="30">
        <v>5</v>
      </c>
      <c r="F94" s="12" t="s">
        <v>182</v>
      </c>
      <c r="G94" s="13">
        <f t="shared" si="2"/>
        <v>519.5</v>
      </c>
    </row>
    <row r="95" spans="1:7" ht="18.75" x14ac:dyDescent="0.25">
      <c r="A95" s="63"/>
      <c r="B95" s="8" t="s">
        <v>233</v>
      </c>
      <c r="C95" s="9" t="s">
        <v>348</v>
      </c>
      <c r="D95" s="11">
        <v>139968</v>
      </c>
      <c r="E95" s="30">
        <v>1</v>
      </c>
      <c r="F95" s="12" t="s">
        <v>182</v>
      </c>
      <c r="G95" s="13">
        <f t="shared" si="2"/>
        <v>139968</v>
      </c>
    </row>
    <row r="96" spans="1:7" ht="21.75" customHeight="1" x14ac:dyDescent="0.25">
      <c r="A96" s="63"/>
      <c r="B96" s="8" t="s">
        <v>234</v>
      </c>
      <c r="C96" s="9" t="s">
        <v>302</v>
      </c>
      <c r="D96" s="11">
        <v>959.58</v>
      </c>
      <c r="E96" s="30">
        <v>95</v>
      </c>
      <c r="F96" s="12" t="s">
        <v>182</v>
      </c>
      <c r="G96" s="13">
        <f t="shared" si="2"/>
        <v>91160.1</v>
      </c>
    </row>
    <row r="97" spans="1:7" ht="18.75" x14ac:dyDescent="0.25">
      <c r="A97" s="63"/>
      <c r="B97" s="8" t="s">
        <v>235</v>
      </c>
      <c r="C97" s="9" t="s">
        <v>266</v>
      </c>
      <c r="D97" s="11">
        <v>11340</v>
      </c>
      <c r="E97" s="30">
        <v>10</v>
      </c>
      <c r="F97" s="12" t="s">
        <v>182</v>
      </c>
      <c r="G97" s="13">
        <f t="shared" si="2"/>
        <v>113400</v>
      </c>
    </row>
    <row r="98" spans="1:7" ht="18.75" x14ac:dyDescent="0.25">
      <c r="A98" s="63"/>
      <c r="B98" s="8" t="s">
        <v>236</v>
      </c>
      <c r="C98" s="9" t="s">
        <v>46</v>
      </c>
      <c r="D98" s="11">
        <v>22210</v>
      </c>
      <c r="E98" s="30">
        <v>10</v>
      </c>
      <c r="F98" s="12" t="s">
        <v>182</v>
      </c>
      <c r="G98" s="13">
        <f t="shared" si="2"/>
        <v>222100</v>
      </c>
    </row>
    <row r="99" spans="1:7" ht="18.75" x14ac:dyDescent="0.25">
      <c r="A99" s="63"/>
      <c r="B99" s="8" t="s">
        <v>237</v>
      </c>
      <c r="C99" s="9" t="s">
        <v>349</v>
      </c>
      <c r="D99" s="11">
        <v>691.2</v>
      </c>
      <c r="E99" s="30">
        <v>1</v>
      </c>
      <c r="F99" s="12" t="s">
        <v>182</v>
      </c>
      <c r="G99" s="13">
        <f t="shared" si="2"/>
        <v>691.2</v>
      </c>
    </row>
    <row r="100" spans="1:7" ht="18.75" x14ac:dyDescent="0.25">
      <c r="A100" s="63"/>
      <c r="B100" s="8" t="s">
        <v>238</v>
      </c>
      <c r="C100" s="9" t="s">
        <v>175</v>
      </c>
      <c r="D100" s="11">
        <v>495.58</v>
      </c>
      <c r="E100" s="30">
        <v>26</v>
      </c>
      <c r="F100" s="12" t="s">
        <v>182</v>
      </c>
      <c r="G100" s="13">
        <f t="shared" si="2"/>
        <v>12885.08</v>
      </c>
    </row>
    <row r="101" spans="1:7" ht="18.75" x14ac:dyDescent="0.25">
      <c r="A101" s="63"/>
      <c r="B101" s="8" t="s">
        <v>353</v>
      </c>
      <c r="C101" s="9" t="s">
        <v>350</v>
      </c>
      <c r="D101" s="11">
        <v>1303.8</v>
      </c>
      <c r="E101" s="30">
        <v>6</v>
      </c>
      <c r="F101" s="12" t="s">
        <v>182</v>
      </c>
      <c r="G101" s="13">
        <f t="shared" si="2"/>
        <v>7822.7999999999993</v>
      </c>
    </row>
    <row r="102" spans="1:7" ht="18.75" x14ac:dyDescent="0.25">
      <c r="A102" s="63"/>
      <c r="B102" s="8" t="s">
        <v>354</v>
      </c>
      <c r="C102" s="9" t="s">
        <v>176</v>
      </c>
      <c r="D102" s="11">
        <v>41700</v>
      </c>
      <c r="E102" s="30">
        <v>4</v>
      </c>
      <c r="F102" s="12" t="s">
        <v>182</v>
      </c>
      <c r="G102" s="13">
        <f t="shared" si="2"/>
        <v>166800</v>
      </c>
    </row>
    <row r="103" spans="1:7" ht="25.5" customHeight="1" x14ac:dyDescent="0.25">
      <c r="A103" s="63"/>
      <c r="B103" s="8" t="s">
        <v>355</v>
      </c>
      <c r="C103" s="9" t="s">
        <v>351</v>
      </c>
      <c r="D103" s="11">
        <v>241.92</v>
      </c>
      <c r="E103" s="30">
        <v>25</v>
      </c>
      <c r="F103" s="12" t="s">
        <v>182</v>
      </c>
      <c r="G103" s="13">
        <f t="shared" si="2"/>
        <v>6048</v>
      </c>
    </row>
    <row r="104" spans="1:7" ht="18.75" x14ac:dyDescent="0.25">
      <c r="A104" s="63"/>
      <c r="B104" s="8" t="s">
        <v>356</v>
      </c>
      <c r="C104" s="9" t="s">
        <v>126</v>
      </c>
      <c r="D104" s="11">
        <v>168</v>
      </c>
      <c r="E104" s="30">
        <v>85</v>
      </c>
      <c r="F104" s="12" t="s">
        <v>182</v>
      </c>
      <c r="G104" s="13">
        <f t="shared" si="2"/>
        <v>14280</v>
      </c>
    </row>
    <row r="105" spans="1:7" ht="18.75" x14ac:dyDescent="0.25">
      <c r="A105" s="63"/>
      <c r="B105" s="8" t="s">
        <v>303</v>
      </c>
      <c r="C105" s="9" t="s">
        <v>272</v>
      </c>
      <c r="D105" s="11">
        <v>440</v>
      </c>
      <c r="E105" s="30">
        <v>4</v>
      </c>
      <c r="F105" s="12" t="s">
        <v>182</v>
      </c>
      <c r="G105" s="13">
        <f t="shared" si="2"/>
        <v>1760</v>
      </c>
    </row>
    <row r="106" spans="1:7" ht="18.75" x14ac:dyDescent="0.25">
      <c r="B106" s="66" t="s">
        <v>33</v>
      </c>
      <c r="C106" s="67"/>
      <c r="D106" s="67"/>
      <c r="E106" s="67"/>
      <c r="F106" s="68"/>
      <c r="G106" s="18">
        <f>SUM(G25:G105)</f>
        <v>5217900.8</v>
      </c>
    </row>
    <row r="107" spans="1:7" ht="15.75" thickBot="1" x14ac:dyDescent="0.3"/>
    <row r="108" spans="1:7" ht="24" thickBot="1" x14ac:dyDescent="0.4">
      <c r="B108" s="64" t="s">
        <v>241</v>
      </c>
      <c r="C108" s="65"/>
      <c r="D108" s="65"/>
      <c r="E108" s="65"/>
      <c r="F108" s="65"/>
      <c r="G108" s="39">
        <f>G106+G23</f>
        <v>5609986.5999999996</v>
      </c>
    </row>
  </sheetData>
  <sheetProtection algorithmName="SHA-512" hashValue="qxFohYdnURToAb7pPLLlwedlxJZWDQUvF+8xruCCcToqNFXLaARt3ltpWc05f+JvhYg4S4RrurIUgKBX/v3MdQ==" saltValue="LWhN2nPfPJDRz/2zdYJCdA==" spinCount="100000" sheet="1" objects="1" scenarios="1" selectLockedCells="1" selectUnlockedCells="1"/>
  <mergeCells count="8">
    <mergeCell ref="A25:A105"/>
    <mergeCell ref="A8:A22"/>
    <mergeCell ref="B108:F108"/>
    <mergeCell ref="B5:G5"/>
    <mergeCell ref="B2:G2"/>
    <mergeCell ref="B3:G3"/>
    <mergeCell ref="B23:F23"/>
    <mergeCell ref="B106:F106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Nazwane zakresy</vt:lpstr>
      </vt:variant>
      <vt:variant>
        <vt:i4>41</vt:i4>
      </vt:variant>
    </vt:vector>
  </HeadingPairs>
  <TitlesOfParts>
    <vt:vector size="63" baseType="lpstr">
      <vt:lpstr>WYKAZ ŁĄCZNY</vt:lpstr>
      <vt:lpstr>Starachowice</vt:lpstr>
      <vt:lpstr>Staszów  </vt:lpstr>
      <vt:lpstr>MSWiA </vt:lpstr>
      <vt:lpstr>Sandomierz</vt:lpstr>
      <vt:lpstr>ŚCO Kielce  </vt:lpstr>
      <vt:lpstr>Opatów </vt:lpstr>
      <vt:lpstr>Czerwona Góra  </vt:lpstr>
      <vt:lpstr>WSZ Kielce</vt:lpstr>
      <vt:lpstr>Busko Zdrój</vt:lpstr>
      <vt:lpstr>Końskie</vt:lpstr>
      <vt:lpstr>Ostrowiec Sw.</vt:lpstr>
      <vt:lpstr>Pińczów </vt:lpstr>
      <vt:lpstr>Skarżysko Kamienna</vt:lpstr>
      <vt:lpstr>Włoszczowa</vt:lpstr>
      <vt:lpstr>Morawica</vt:lpstr>
      <vt:lpstr>Czarniecka Góra</vt:lpstr>
      <vt:lpstr>ŚCRMiTS Kielce  </vt:lpstr>
      <vt:lpstr>ŚCMiN Kielce</vt:lpstr>
      <vt:lpstr>Górka Busko Zdrój</vt:lpstr>
      <vt:lpstr>Chmielnik </vt:lpstr>
      <vt:lpstr>Kazimierza Wielka</vt:lpstr>
      <vt:lpstr>'Busko Zdrój'!Obszar_wydruku</vt:lpstr>
      <vt:lpstr>'Chmielnik '!Obszar_wydruku</vt:lpstr>
      <vt:lpstr>'Czarniecka Góra'!Obszar_wydruku</vt:lpstr>
      <vt:lpstr>'Czerwona Góra  '!Obszar_wydruku</vt:lpstr>
      <vt:lpstr>'Górka Busko Zdrój'!Obszar_wydruku</vt:lpstr>
      <vt:lpstr>'Kazimierza Wielka'!Obszar_wydruku</vt:lpstr>
      <vt:lpstr>Końskie!Obszar_wydruku</vt:lpstr>
      <vt:lpstr>Morawica!Obszar_wydruku</vt:lpstr>
      <vt:lpstr>'MSWiA '!Obszar_wydruku</vt:lpstr>
      <vt:lpstr>'Opatów '!Obszar_wydruku</vt:lpstr>
      <vt:lpstr>'Ostrowiec Sw.'!Obszar_wydruku</vt:lpstr>
      <vt:lpstr>'Pińczów '!Obszar_wydruku</vt:lpstr>
      <vt:lpstr>Sandomierz!Obszar_wydruku</vt:lpstr>
      <vt:lpstr>'Skarżysko Kamienna'!Obszar_wydruku</vt:lpstr>
      <vt:lpstr>Starachowice!Obszar_wydruku</vt:lpstr>
      <vt:lpstr>'Staszów  '!Obszar_wydruku</vt:lpstr>
      <vt:lpstr>'ŚCMiN Kielce'!Obszar_wydruku</vt:lpstr>
      <vt:lpstr>'ŚCO Kielce  '!Obszar_wydruku</vt:lpstr>
      <vt:lpstr>'ŚCRMiTS Kielce  '!Obszar_wydruku</vt:lpstr>
      <vt:lpstr>Włoszczowa!Obszar_wydruku</vt:lpstr>
      <vt:lpstr>'WSZ Kielce'!Obszar_wydruku</vt:lpstr>
      <vt:lpstr>'WYKAZ ŁĄCZNY'!Obszar_wydruku</vt:lpstr>
      <vt:lpstr>'Busko Zdrój'!Tytuły_wydruku</vt:lpstr>
      <vt:lpstr>'Chmielnik '!Tytuły_wydruku</vt:lpstr>
      <vt:lpstr>'Czarniecka Góra'!Tytuły_wydruku</vt:lpstr>
      <vt:lpstr>'Czerwona Góra  '!Tytuły_wydruku</vt:lpstr>
      <vt:lpstr>Końskie!Tytuły_wydruku</vt:lpstr>
      <vt:lpstr>Morawica!Tytuły_wydruku</vt:lpstr>
      <vt:lpstr>'MSWiA '!Tytuły_wydruku</vt:lpstr>
      <vt:lpstr>'Opatów '!Tytuły_wydruku</vt:lpstr>
      <vt:lpstr>'Ostrowiec Sw.'!Tytuły_wydruku</vt:lpstr>
      <vt:lpstr>'Pińczów '!Tytuły_wydruku</vt:lpstr>
      <vt:lpstr>Sandomierz!Tytuły_wydruku</vt:lpstr>
      <vt:lpstr>'Skarżysko Kamienna'!Tytuły_wydruku</vt:lpstr>
      <vt:lpstr>Starachowice!Tytuły_wydruku</vt:lpstr>
      <vt:lpstr>'Staszów  '!Tytuły_wydruku</vt:lpstr>
      <vt:lpstr>'ŚCMiN Kielce'!Tytuły_wydruku</vt:lpstr>
      <vt:lpstr>'ŚCO Kielce  '!Tytuły_wydruku</vt:lpstr>
      <vt:lpstr>'ŚCRMiTS Kielce  '!Tytuły_wydruku</vt:lpstr>
      <vt:lpstr>Włoszczowa!Tytuły_wydruku</vt:lpstr>
      <vt:lpstr>'WSZ Kielce'!Tytuły_wydruku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Mazurek, Ewa</dc:creator>
  <cp:lastModifiedBy>Mazurek, Ewa</cp:lastModifiedBy>
  <cp:lastPrinted>2025-02-14T09:59:08Z</cp:lastPrinted>
  <dcterms:created xsi:type="dcterms:W3CDTF">2024-03-28T09:38:48Z</dcterms:created>
  <dcterms:modified xsi:type="dcterms:W3CDTF">2025-04-14T05:50:19Z</dcterms:modified>
</cp:coreProperties>
</file>